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activeTab="3"/>
  </bookViews>
  <sheets>
    <sheet name="Junioren" sheetId="1" r:id="rId1"/>
    <sheet name="Juniorinnen" sheetId="2" r:id="rId2"/>
    <sheet name="Damen" sheetId="3" r:id="rId3"/>
    <sheet name="Damen A" sheetId="4" r:id="rId4"/>
  </sheets>
  <definedNames>
    <definedName name="_xlnm.Print_Titles" localSheetId="0">'Junioren'!$1:$5</definedName>
    <definedName name="Excel_BuiltIn__FilterDatabase_1">'Junioren'!$A$6:$U$33</definedName>
    <definedName name="Excel_BuiltIn__FilterDatabase_2">'Juniorinnen'!$A$6:$Q$21</definedName>
    <definedName name="Excel_BuiltIn__FilterDatabase_3">'Damen'!$A$6:$Q$31</definedName>
  </definedNames>
  <calcPr fullCalcOnLoad="1"/>
</workbook>
</file>

<file path=xl/sharedStrings.xml><?xml version="1.0" encoding="utf-8"?>
<sst xmlns="http://schemas.openxmlformats.org/spreadsheetml/2006/main" count="244" uniqueCount="107">
  <si>
    <t>Kreismeisterschaft Einzel Vorlauf der Junioren</t>
  </si>
  <si>
    <t>Austragungsort:</t>
  </si>
  <si>
    <t>Aichach</t>
  </si>
  <si>
    <t>20/21.11.2010</t>
  </si>
  <si>
    <t>Bahn 1</t>
  </si>
  <si>
    <t>Bahn 2</t>
  </si>
  <si>
    <t>Bahn 3</t>
  </si>
  <si>
    <t>Bahn 4</t>
  </si>
  <si>
    <t>Gesamt</t>
  </si>
  <si>
    <t>Pl.</t>
  </si>
  <si>
    <t>Name</t>
  </si>
  <si>
    <t>Geb.Datum</t>
  </si>
  <si>
    <t>Club/Verein</t>
  </si>
  <si>
    <t>Pass-Nr:</t>
  </si>
  <si>
    <t>Voll</t>
  </si>
  <si>
    <t>Abr.</t>
  </si>
  <si>
    <t>Ges.</t>
  </si>
  <si>
    <t>Fe.</t>
  </si>
  <si>
    <t>Eisenhofer, Elmar</t>
  </si>
  <si>
    <t>SC Mühlried</t>
  </si>
  <si>
    <t>Gärtner, Matthias</t>
  </si>
  <si>
    <t>Baar-Ebenhausen</t>
  </si>
  <si>
    <t>Utz, Andreas</t>
  </si>
  <si>
    <t>Stegmeir, Stephan</t>
  </si>
  <si>
    <t>SG Edelshausen</t>
  </si>
  <si>
    <t>Hauk, Sebastian</t>
  </si>
  <si>
    <t>SKV Gerolfing</t>
  </si>
  <si>
    <t>Sterner, Volkwin</t>
  </si>
  <si>
    <t>Danner, Leo</t>
  </si>
  <si>
    <t>Altmann, Gerhard</t>
  </si>
  <si>
    <t>Öxler, Markus</t>
  </si>
  <si>
    <t>KC Karlshuld</t>
  </si>
  <si>
    <t>Dürfeldt, Thomas</t>
  </si>
  <si>
    <t>Knikl, Reiner</t>
  </si>
  <si>
    <t>Wühr, Alexander</t>
  </si>
  <si>
    <t>KV Stepperg</t>
  </si>
  <si>
    <t>TSV Aichach</t>
  </si>
  <si>
    <t>Seebach, Dominik</t>
  </si>
  <si>
    <t>Hanikel, Manfred</t>
  </si>
  <si>
    <t>KRC Kipfenberg</t>
  </si>
  <si>
    <t>Kratz, Christopher</t>
  </si>
  <si>
    <t>Weber, Michael</t>
  </si>
  <si>
    <t>Seeger, Christian</t>
  </si>
  <si>
    <t>Schmidt, Alexander</t>
  </si>
  <si>
    <t>01.12.1191</t>
  </si>
  <si>
    <t>SKV Ingolstadt</t>
  </si>
  <si>
    <t>Lorenz, Philip</t>
  </si>
  <si>
    <t>29.03.1192</t>
  </si>
  <si>
    <t>Kreismeisterschaft Einzel Vorlauf der Juniorinnen</t>
  </si>
  <si>
    <t>Geb-Datum</t>
  </si>
  <si>
    <t>Drexler, Melanie</t>
  </si>
  <si>
    <t>Gabler, Anna-Lena</t>
  </si>
  <si>
    <t>DJK Eichstätt</t>
  </si>
  <si>
    <t>Geisler, Sandra</t>
  </si>
  <si>
    <t>Schreiner, Walburga</t>
  </si>
  <si>
    <t>Dietenhauser, Michaela</t>
  </si>
  <si>
    <t>Mayer, Marina</t>
  </si>
  <si>
    <t>Zehetbauer, Astrid</t>
  </si>
  <si>
    <t>Seibert, Alexandra</t>
  </si>
  <si>
    <t>Kummer, Raphaela</t>
  </si>
  <si>
    <t>Schröder-Kukler, Katharina</t>
  </si>
  <si>
    <t>Müller, Martina</t>
  </si>
  <si>
    <t>Köppel, Michaela</t>
  </si>
  <si>
    <t>Kreismeisterschaft Einzel Vorlauf der Damen</t>
  </si>
  <si>
    <t>Geitner, Sabine</t>
  </si>
  <si>
    <t>Oberle, Brigitte</t>
  </si>
  <si>
    <t>Göttesdorfer-Fischer, Anke</t>
  </si>
  <si>
    <t>Gruber, Anja</t>
  </si>
  <si>
    <t>Guggenmos, Daniela</t>
  </si>
  <si>
    <t>Schröder, Christa</t>
  </si>
  <si>
    <t>Müller, Ulrike</t>
  </si>
  <si>
    <t>Gößl, Yaniris</t>
  </si>
  <si>
    <t>Jakob, Christine</t>
  </si>
  <si>
    <t>Huber, Petra</t>
  </si>
  <si>
    <t>Zech, Monika</t>
  </si>
  <si>
    <t>SG Edelsausen</t>
  </si>
  <si>
    <t>Fleischer, Bettina</t>
  </si>
  <si>
    <t>Fischer, Monika</t>
  </si>
  <si>
    <t>Roschu, Bettina</t>
  </si>
  <si>
    <t>Reil, Martina</t>
  </si>
  <si>
    <t>SV Eitensheim</t>
  </si>
  <si>
    <t>Berthold, Daniela</t>
  </si>
  <si>
    <t>Nieselberger, Cornelia</t>
  </si>
  <si>
    <t>Oexler, Elke</t>
  </si>
  <si>
    <t>Lang, Elvira</t>
  </si>
  <si>
    <t>Kummer, Hildegard</t>
  </si>
  <si>
    <t>Regnat, Daniela</t>
  </si>
  <si>
    <t>Kreismeisterschaft Einzel Vorlauf der Damen A</t>
  </si>
  <si>
    <t>LK</t>
  </si>
  <si>
    <t>Czichon, Kornelia</t>
  </si>
  <si>
    <t>KC Pöttmes</t>
  </si>
  <si>
    <t>X</t>
  </si>
  <si>
    <t>Reeg, Ranka</t>
  </si>
  <si>
    <t>Trunzer, Claudia</t>
  </si>
  <si>
    <t>Lücking, Magdalena</t>
  </si>
  <si>
    <t>SK Lenting</t>
  </si>
  <si>
    <t>Schlingmann, Christa</t>
  </si>
  <si>
    <t>Niefnecker, Ursula</t>
  </si>
  <si>
    <t>Ehrenstrasser, Adelheid</t>
  </si>
  <si>
    <t>Heinz, Ingeborg</t>
  </si>
  <si>
    <t>Godl, Eva</t>
  </si>
  <si>
    <t>SKC Neuburg</t>
  </si>
  <si>
    <t>Thulke, Gisela</t>
  </si>
  <si>
    <t>Rößler Elisabeth</t>
  </si>
  <si>
    <t>krank</t>
  </si>
  <si>
    <t>Ampferl, Tobias</t>
  </si>
  <si>
    <t>Eisenhöfer, Stefanie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</si>
</sst>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4" fontId="0" fillId="0" borderId="19" xfId="0" applyNumberForma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4" fontId="0" fillId="0" borderId="19" xfId="0" applyNumberForma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4" fontId="0" fillId="0" borderId="32" xfId="0" applyNumberForma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14" fontId="0" fillId="0" borderId="32" xfId="0" applyNumberForma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 indent="1"/>
    </xf>
    <xf numFmtId="0" fontId="22" fillId="0" borderId="41" xfId="0" applyFont="1" applyBorder="1" applyAlignment="1">
      <alignment horizontal="lef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4" fontId="0" fillId="0" borderId="45" xfId="0" applyNumberFormat="1" applyFill="1" applyBorder="1" applyAlignment="1">
      <alignment horizontal="left" vertical="center" indent="1"/>
    </xf>
    <xf numFmtId="0" fontId="0" fillId="0" borderId="45" xfId="0" applyFont="1" applyFill="1" applyBorder="1" applyAlignment="1">
      <alignment horizontal="left" vertical="center" indent="1"/>
    </xf>
    <xf numFmtId="0" fontId="0" fillId="0" borderId="46" xfId="0" applyFill="1" applyBorder="1" applyAlignment="1">
      <alignment horizontal="left" vertical="center" inden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left" vertical="center" indent="1"/>
    </xf>
    <xf numFmtId="0" fontId="21" fillId="0" borderId="48" xfId="0" applyFont="1" applyBorder="1" applyAlignment="1">
      <alignment horizontal="left" vertical="center" indent="1"/>
    </xf>
    <xf numFmtId="0" fontId="21" fillId="0" borderId="49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21" fillId="0" borderId="18" xfId="0" applyFont="1" applyFill="1" applyBorder="1" applyAlignment="1">
      <alignment vertical="center"/>
    </xf>
    <xf numFmtId="14" fontId="21" fillId="0" borderId="19" xfId="0" applyNumberFormat="1" applyFont="1" applyFill="1" applyBorder="1" applyAlignment="1">
      <alignment horizontal="left" vertical="center" indent="1"/>
    </xf>
    <xf numFmtId="0" fontId="21" fillId="0" borderId="20" xfId="0" applyFont="1" applyFill="1" applyBorder="1" applyAlignment="1">
      <alignment horizontal="left" vertical="center" inden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2" borderId="51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4" fontId="0" fillId="18" borderId="10" xfId="0" applyNumberFormat="1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14" fontId="0" fillId="18" borderId="10" xfId="0" applyNumberFormat="1" applyFill="1" applyBorder="1" applyAlignment="1">
      <alignment horizontal="left" vertical="center" indent="1"/>
    </xf>
    <xf numFmtId="0" fontId="0" fillId="18" borderId="53" xfId="0" applyFill="1" applyBorder="1" applyAlignment="1">
      <alignment horizontal="center" vertical="center"/>
    </xf>
    <xf numFmtId="0" fontId="0" fillId="18" borderId="54" xfId="0" applyFill="1" applyBorder="1" applyAlignment="1">
      <alignment horizontal="center" vertical="center"/>
    </xf>
    <xf numFmtId="0" fontId="0" fillId="18" borderId="55" xfId="0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42" xfId="0" applyFill="1" applyBorder="1" applyAlignment="1">
      <alignment horizontal="center" vertical="center"/>
    </xf>
    <xf numFmtId="0" fontId="0" fillId="18" borderId="32" xfId="0" applyFont="1" applyFill="1" applyBorder="1" applyAlignment="1">
      <alignment vertical="center"/>
    </xf>
    <xf numFmtId="14" fontId="0" fillId="18" borderId="32" xfId="0" applyNumberFormat="1" applyFill="1" applyBorder="1" applyAlignment="1">
      <alignment horizontal="left" vertical="center" indent="1"/>
    </xf>
    <xf numFmtId="0" fontId="0" fillId="18" borderId="32" xfId="0" applyFont="1" applyFill="1" applyBorder="1" applyAlignment="1">
      <alignment horizontal="left" vertical="center" indent="1"/>
    </xf>
    <xf numFmtId="0" fontId="0" fillId="18" borderId="43" xfId="0" applyFill="1" applyBorder="1" applyAlignment="1">
      <alignment horizontal="left" vertical="center" indent="1"/>
    </xf>
    <xf numFmtId="0" fontId="0" fillId="18" borderId="43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ont="1" applyFill="1" applyBorder="1" applyAlignment="1">
      <alignment vertical="center"/>
    </xf>
    <xf numFmtId="14" fontId="0" fillId="18" borderId="19" xfId="0" applyNumberForma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left" vertical="center" indent="1"/>
    </xf>
    <xf numFmtId="0" fontId="0" fillId="18" borderId="19" xfId="0" applyFill="1" applyBorder="1" applyAlignment="1">
      <alignment horizontal="center" vertical="center"/>
    </xf>
    <xf numFmtId="0" fontId="0" fillId="18" borderId="19" xfId="0" applyFill="1" applyBorder="1" applyAlignment="1">
      <alignment horizontal="left" vertical="center" indent="1"/>
    </xf>
    <xf numFmtId="0" fontId="0" fillId="18" borderId="18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57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87" zoomScaleNormal="87" workbookViewId="0" topLeftCell="A1">
      <selection activeCell="W11" sqref="W11"/>
    </sheetView>
  </sheetViews>
  <sheetFormatPr defaultColWidth="11.421875" defaultRowHeight="12.75"/>
  <cols>
    <col min="1" max="1" width="5.140625" style="1" customWidth="1"/>
    <col min="2" max="2" width="21.7109375" style="1" customWidth="1"/>
    <col min="3" max="3" width="11.8515625" style="1" customWidth="1"/>
    <col min="4" max="4" width="18.7109375" style="1" customWidth="1"/>
    <col min="5" max="5" width="12.57421875" style="1" customWidth="1"/>
    <col min="6" max="17" width="5.7109375" style="1" customWidth="1"/>
    <col min="18" max="18" width="6.00390625" style="1" customWidth="1"/>
    <col min="19" max="19" width="6.7109375" style="1" customWidth="1"/>
    <col min="20" max="20" width="5.7109375" style="1" customWidth="1"/>
    <col min="21" max="21" width="9.140625" style="1" customWidth="1"/>
    <col min="22" max="16384" width="11.421875" style="1" customWidth="1"/>
  </cols>
  <sheetData>
    <row r="1" ht="23.25">
      <c r="A1" s="2" t="s">
        <v>0</v>
      </c>
    </row>
    <row r="3" spans="1:21" ht="18">
      <c r="A3" s="3" t="s">
        <v>1</v>
      </c>
      <c r="B3" s="3"/>
      <c r="C3" s="3"/>
      <c r="D3" s="4" t="s">
        <v>2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5"/>
      <c r="U3" s="6" t="s">
        <v>3</v>
      </c>
    </row>
    <row r="5" spans="6:21" ht="18.75" customHeight="1">
      <c r="F5" s="114" t="s">
        <v>4</v>
      </c>
      <c r="G5" s="114"/>
      <c r="H5" s="114"/>
      <c r="I5" s="114" t="s">
        <v>5</v>
      </c>
      <c r="J5" s="114"/>
      <c r="K5" s="114"/>
      <c r="L5" s="114" t="s">
        <v>6</v>
      </c>
      <c r="M5" s="114"/>
      <c r="N5" s="114"/>
      <c r="O5" s="114" t="s">
        <v>7</v>
      </c>
      <c r="P5" s="114"/>
      <c r="Q5" s="114"/>
      <c r="R5" s="113" t="s">
        <v>8</v>
      </c>
      <c r="S5" s="113"/>
      <c r="T5" s="113"/>
      <c r="U5" s="113"/>
    </row>
    <row r="6" spans="1:21" ht="18.75" customHeight="1">
      <c r="A6" s="7" t="s">
        <v>9</v>
      </c>
      <c r="B6" s="8" t="s">
        <v>10</v>
      </c>
      <c r="C6" s="9" t="s">
        <v>11</v>
      </c>
      <c r="D6" s="10" t="s">
        <v>12</v>
      </c>
      <c r="E6" s="9" t="s">
        <v>13</v>
      </c>
      <c r="F6" s="11" t="s">
        <v>14</v>
      </c>
      <c r="G6" s="60" t="s">
        <v>15</v>
      </c>
      <c r="H6" s="13" t="s">
        <v>16</v>
      </c>
      <c r="I6" s="11" t="s">
        <v>14</v>
      </c>
      <c r="J6" s="60" t="s">
        <v>15</v>
      </c>
      <c r="K6" s="13" t="s">
        <v>16</v>
      </c>
      <c r="L6" s="11" t="s">
        <v>14</v>
      </c>
      <c r="M6" s="60" t="s">
        <v>15</v>
      </c>
      <c r="N6" s="13" t="s">
        <v>16</v>
      </c>
      <c r="O6" s="11" t="s">
        <v>14</v>
      </c>
      <c r="P6" s="60" t="s">
        <v>15</v>
      </c>
      <c r="Q6" s="13" t="s">
        <v>16</v>
      </c>
      <c r="R6" s="65" t="s">
        <v>14</v>
      </c>
      <c r="S6" s="60" t="s">
        <v>15</v>
      </c>
      <c r="T6" s="66" t="s">
        <v>17</v>
      </c>
      <c r="U6" s="67" t="s">
        <v>8</v>
      </c>
    </row>
    <row r="7" spans="1:21" ht="18.75" customHeight="1">
      <c r="A7" s="118">
        <v>1</v>
      </c>
      <c r="B7" s="118" t="s">
        <v>38</v>
      </c>
      <c r="C7" s="119">
        <v>32040</v>
      </c>
      <c r="D7" s="118" t="s">
        <v>39</v>
      </c>
      <c r="E7" s="118">
        <v>774831</v>
      </c>
      <c r="F7" s="120">
        <v>155</v>
      </c>
      <c r="G7" s="121">
        <f aca="true" t="shared" si="0" ref="G7:G33">IF(H7="","",SUM(H7-F7))</f>
        <v>72</v>
      </c>
      <c r="H7" s="122">
        <v>227</v>
      </c>
      <c r="I7" s="120">
        <v>140</v>
      </c>
      <c r="J7" s="121">
        <f aca="true" t="shared" si="1" ref="J7:J33">IF(K7="","",SUM(K7-I7))</f>
        <v>60</v>
      </c>
      <c r="K7" s="122">
        <v>200</v>
      </c>
      <c r="L7" s="120">
        <v>151</v>
      </c>
      <c r="M7" s="121">
        <f aca="true" t="shared" si="2" ref="M7:M33">IF(N7="","",SUM(N7-L7))</f>
        <v>89</v>
      </c>
      <c r="N7" s="122">
        <v>240</v>
      </c>
      <c r="O7" s="120">
        <v>164</v>
      </c>
      <c r="P7" s="121">
        <f aca="true" t="shared" si="3" ref="P7:P33">IF(Q7="","",SUM(Q7-O7))</f>
        <v>87</v>
      </c>
      <c r="Q7" s="123">
        <v>251</v>
      </c>
      <c r="R7" s="121">
        <f aca="true" t="shared" si="4" ref="R7:R23">SUM(F7+I7+L7+O7)</f>
        <v>610</v>
      </c>
      <c r="S7" s="121">
        <f aca="true" t="shared" si="5" ref="S7:S23">SUM(U7-R7)</f>
        <v>308</v>
      </c>
      <c r="T7" s="121">
        <v>4</v>
      </c>
      <c r="U7" s="121">
        <f aca="true" t="shared" si="6" ref="U7:U26">SUM(H7+K7+N7+Q7)</f>
        <v>918</v>
      </c>
    </row>
    <row r="8" spans="1:21" ht="18.75" customHeight="1">
      <c r="A8" s="118">
        <v>2</v>
      </c>
      <c r="B8" s="118" t="s">
        <v>20</v>
      </c>
      <c r="C8" s="119">
        <v>33347</v>
      </c>
      <c r="D8" s="118" t="s">
        <v>21</v>
      </c>
      <c r="E8" s="118">
        <v>855003</v>
      </c>
      <c r="F8" s="120">
        <v>157</v>
      </c>
      <c r="G8" s="121">
        <f t="shared" si="0"/>
        <v>84</v>
      </c>
      <c r="H8" s="122">
        <v>241</v>
      </c>
      <c r="I8" s="120">
        <v>151</v>
      </c>
      <c r="J8" s="121">
        <f t="shared" si="1"/>
        <v>78</v>
      </c>
      <c r="K8" s="122">
        <v>229</v>
      </c>
      <c r="L8" s="120">
        <v>156</v>
      </c>
      <c r="M8" s="121">
        <f t="shared" si="2"/>
        <v>81</v>
      </c>
      <c r="N8" s="122">
        <v>237</v>
      </c>
      <c r="O8" s="120">
        <v>145</v>
      </c>
      <c r="P8" s="121">
        <f t="shared" si="3"/>
        <v>54</v>
      </c>
      <c r="Q8" s="122">
        <v>199</v>
      </c>
      <c r="R8" s="121">
        <f t="shared" si="4"/>
        <v>609</v>
      </c>
      <c r="S8" s="121">
        <f t="shared" si="5"/>
        <v>297</v>
      </c>
      <c r="T8" s="124">
        <v>5</v>
      </c>
      <c r="U8" s="121">
        <f t="shared" si="6"/>
        <v>906</v>
      </c>
    </row>
    <row r="9" spans="1:21" ht="18.75" customHeight="1">
      <c r="A9" s="118">
        <v>3</v>
      </c>
      <c r="B9" s="118" t="s">
        <v>28</v>
      </c>
      <c r="C9" s="119">
        <v>32548</v>
      </c>
      <c r="D9" s="118" t="s">
        <v>24</v>
      </c>
      <c r="E9" s="118">
        <v>844375</v>
      </c>
      <c r="F9" s="120">
        <v>143</v>
      </c>
      <c r="G9" s="121">
        <f t="shared" si="0"/>
        <v>72</v>
      </c>
      <c r="H9" s="122">
        <v>215</v>
      </c>
      <c r="I9" s="120">
        <v>152</v>
      </c>
      <c r="J9" s="121">
        <f t="shared" si="1"/>
        <v>77</v>
      </c>
      <c r="K9" s="122">
        <v>229</v>
      </c>
      <c r="L9" s="120">
        <v>148</v>
      </c>
      <c r="M9" s="121">
        <f t="shared" si="2"/>
        <v>87</v>
      </c>
      <c r="N9" s="122">
        <v>235</v>
      </c>
      <c r="O9" s="120">
        <v>157</v>
      </c>
      <c r="P9" s="121">
        <f t="shared" si="3"/>
        <v>69</v>
      </c>
      <c r="Q9" s="122">
        <v>226</v>
      </c>
      <c r="R9" s="121">
        <f t="shared" si="4"/>
        <v>600</v>
      </c>
      <c r="S9" s="121">
        <f t="shared" si="5"/>
        <v>305</v>
      </c>
      <c r="T9" s="118">
        <v>7</v>
      </c>
      <c r="U9" s="121">
        <f t="shared" si="6"/>
        <v>905</v>
      </c>
    </row>
    <row r="10" spans="1:21" ht="18.75" customHeight="1">
      <c r="A10" s="118">
        <v>4</v>
      </c>
      <c r="B10" s="118" t="s">
        <v>41</v>
      </c>
      <c r="C10" s="119">
        <v>32216</v>
      </c>
      <c r="D10" s="118" t="s">
        <v>39</v>
      </c>
      <c r="E10" s="118">
        <v>838917</v>
      </c>
      <c r="F10" s="120">
        <v>138</v>
      </c>
      <c r="G10" s="121">
        <f t="shared" si="0"/>
        <v>72</v>
      </c>
      <c r="H10" s="122">
        <v>210</v>
      </c>
      <c r="I10" s="120">
        <v>158</v>
      </c>
      <c r="J10" s="121">
        <f t="shared" si="1"/>
        <v>89</v>
      </c>
      <c r="K10" s="122">
        <v>247</v>
      </c>
      <c r="L10" s="120">
        <v>144</v>
      </c>
      <c r="M10" s="121">
        <f t="shared" si="2"/>
        <v>71</v>
      </c>
      <c r="N10" s="122">
        <v>215</v>
      </c>
      <c r="O10" s="120">
        <v>154</v>
      </c>
      <c r="P10" s="121">
        <f t="shared" si="3"/>
        <v>69</v>
      </c>
      <c r="Q10" s="122">
        <v>223</v>
      </c>
      <c r="R10" s="121">
        <f t="shared" si="4"/>
        <v>594</v>
      </c>
      <c r="S10" s="121">
        <f t="shared" si="5"/>
        <v>301</v>
      </c>
      <c r="T10" s="118">
        <v>2</v>
      </c>
      <c r="U10" s="121">
        <f t="shared" si="6"/>
        <v>895</v>
      </c>
    </row>
    <row r="11" spans="1:21" ht="18.75" customHeight="1">
      <c r="A11" s="118">
        <v>5</v>
      </c>
      <c r="B11" s="118" t="s">
        <v>22</v>
      </c>
      <c r="C11" s="119">
        <v>33575</v>
      </c>
      <c r="D11" s="118" t="s">
        <v>21</v>
      </c>
      <c r="E11" s="118">
        <v>854689</v>
      </c>
      <c r="F11" s="120">
        <v>158</v>
      </c>
      <c r="G11" s="121">
        <f t="shared" si="0"/>
        <v>79</v>
      </c>
      <c r="H11" s="122">
        <v>237</v>
      </c>
      <c r="I11" s="120">
        <v>157</v>
      </c>
      <c r="J11" s="121">
        <f t="shared" si="1"/>
        <v>87</v>
      </c>
      <c r="K11" s="122">
        <v>244</v>
      </c>
      <c r="L11" s="120">
        <v>149</v>
      </c>
      <c r="M11" s="121">
        <f t="shared" si="2"/>
        <v>81</v>
      </c>
      <c r="N11" s="122">
        <v>230</v>
      </c>
      <c r="O11" s="120">
        <v>144</v>
      </c>
      <c r="P11" s="121">
        <f t="shared" si="3"/>
        <v>35</v>
      </c>
      <c r="Q11" s="122">
        <v>179</v>
      </c>
      <c r="R11" s="121">
        <f t="shared" si="4"/>
        <v>608</v>
      </c>
      <c r="S11" s="121">
        <f t="shared" si="5"/>
        <v>282</v>
      </c>
      <c r="T11" s="118">
        <v>13</v>
      </c>
      <c r="U11" s="121">
        <f t="shared" si="6"/>
        <v>890</v>
      </c>
    </row>
    <row r="12" spans="1:21" ht="18.75" customHeight="1">
      <c r="A12" s="118">
        <v>6</v>
      </c>
      <c r="B12" s="118" t="s">
        <v>37</v>
      </c>
      <c r="C12" s="119">
        <v>32586</v>
      </c>
      <c r="D12" s="118" t="s">
        <v>36</v>
      </c>
      <c r="E12" s="118">
        <v>830695</v>
      </c>
      <c r="F12" s="120">
        <v>163</v>
      </c>
      <c r="G12" s="121">
        <f t="shared" si="0"/>
        <v>79</v>
      </c>
      <c r="H12" s="122">
        <v>242</v>
      </c>
      <c r="I12" s="120">
        <v>159</v>
      </c>
      <c r="J12" s="121">
        <f t="shared" si="1"/>
        <v>77</v>
      </c>
      <c r="K12" s="122">
        <v>236</v>
      </c>
      <c r="L12" s="120">
        <v>137</v>
      </c>
      <c r="M12" s="121">
        <f t="shared" si="2"/>
        <v>72</v>
      </c>
      <c r="N12" s="122">
        <v>209</v>
      </c>
      <c r="O12" s="120">
        <v>143</v>
      </c>
      <c r="P12" s="121">
        <f t="shared" si="3"/>
        <v>53</v>
      </c>
      <c r="Q12" s="122">
        <v>196</v>
      </c>
      <c r="R12" s="121">
        <f t="shared" si="4"/>
        <v>602</v>
      </c>
      <c r="S12" s="121">
        <f t="shared" si="5"/>
        <v>281</v>
      </c>
      <c r="T12" s="118">
        <v>2</v>
      </c>
      <c r="U12" s="121">
        <f t="shared" si="6"/>
        <v>883</v>
      </c>
    </row>
    <row r="13" spans="1:21" ht="18.75" customHeight="1">
      <c r="A13" s="118">
        <v>7</v>
      </c>
      <c r="B13" s="118" t="s">
        <v>23</v>
      </c>
      <c r="C13" s="119">
        <v>32485</v>
      </c>
      <c r="D13" s="118" t="s">
        <v>24</v>
      </c>
      <c r="E13" s="118">
        <v>844372</v>
      </c>
      <c r="F13" s="120">
        <v>142</v>
      </c>
      <c r="G13" s="121">
        <f t="shared" si="0"/>
        <v>79</v>
      </c>
      <c r="H13" s="122">
        <v>221</v>
      </c>
      <c r="I13" s="120">
        <v>150</v>
      </c>
      <c r="J13" s="121">
        <f t="shared" si="1"/>
        <v>44</v>
      </c>
      <c r="K13" s="122">
        <v>194</v>
      </c>
      <c r="L13" s="120">
        <v>153</v>
      </c>
      <c r="M13" s="121">
        <f t="shared" si="2"/>
        <v>72</v>
      </c>
      <c r="N13" s="122">
        <v>225</v>
      </c>
      <c r="O13" s="120">
        <v>154</v>
      </c>
      <c r="P13" s="121">
        <f t="shared" si="3"/>
        <v>71</v>
      </c>
      <c r="Q13" s="122">
        <v>225</v>
      </c>
      <c r="R13" s="121">
        <f t="shared" si="4"/>
        <v>599</v>
      </c>
      <c r="S13" s="121">
        <f t="shared" si="5"/>
        <v>266</v>
      </c>
      <c r="T13" s="118">
        <v>12</v>
      </c>
      <c r="U13" s="121">
        <f t="shared" si="6"/>
        <v>865</v>
      </c>
    </row>
    <row r="14" spans="1:21" ht="18.75" customHeight="1">
      <c r="A14" s="118">
        <v>8</v>
      </c>
      <c r="B14" s="118" t="s">
        <v>46</v>
      </c>
      <c r="C14" s="119" t="s">
        <v>47</v>
      </c>
      <c r="D14" s="118" t="s">
        <v>45</v>
      </c>
      <c r="E14" s="118">
        <v>890282</v>
      </c>
      <c r="F14" s="120">
        <v>146</v>
      </c>
      <c r="G14" s="121">
        <f t="shared" si="0"/>
        <v>80</v>
      </c>
      <c r="H14" s="122">
        <v>226</v>
      </c>
      <c r="I14" s="120">
        <v>146</v>
      </c>
      <c r="J14" s="121">
        <f t="shared" si="1"/>
        <v>63</v>
      </c>
      <c r="K14" s="122">
        <v>209</v>
      </c>
      <c r="L14" s="120">
        <v>143</v>
      </c>
      <c r="M14" s="121">
        <f t="shared" si="2"/>
        <v>67</v>
      </c>
      <c r="N14" s="122">
        <v>210</v>
      </c>
      <c r="O14" s="120">
        <v>150</v>
      </c>
      <c r="P14" s="121">
        <f t="shared" si="3"/>
        <v>63</v>
      </c>
      <c r="Q14" s="122">
        <v>213</v>
      </c>
      <c r="R14" s="121">
        <f t="shared" si="4"/>
        <v>585</v>
      </c>
      <c r="S14" s="121">
        <f t="shared" si="5"/>
        <v>273</v>
      </c>
      <c r="T14" s="118">
        <v>4</v>
      </c>
      <c r="U14" s="121">
        <f t="shared" si="6"/>
        <v>858</v>
      </c>
    </row>
    <row r="15" spans="1:21" ht="18.75" customHeight="1">
      <c r="A15" s="118">
        <v>9</v>
      </c>
      <c r="B15" s="125" t="s">
        <v>42</v>
      </c>
      <c r="C15" s="119">
        <v>32058</v>
      </c>
      <c r="D15" s="125" t="s">
        <v>39</v>
      </c>
      <c r="E15" s="125">
        <v>792664</v>
      </c>
      <c r="F15" s="120">
        <v>124</v>
      </c>
      <c r="G15" s="121">
        <f t="shared" si="0"/>
        <v>72</v>
      </c>
      <c r="H15" s="122">
        <v>196</v>
      </c>
      <c r="I15" s="120">
        <v>135</v>
      </c>
      <c r="J15" s="121">
        <f t="shared" si="1"/>
        <v>63</v>
      </c>
      <c r="K15" s="122">
        <v>198</v>
      </c>
      <c r="L15" s="120">
        <v>141</v>
      </c>
      <c r="M15" s="121">
        <f t="shared" si="2"/>
        <v>79</v>
      </c>
      <c r="N15" s="122">
        <v>220</v>
      </c>
      <c r="O15" s="120">
        <v>144</v>
      </c>
      <c r="P15" s="121">
        <f t="shared" si="3"/>
        <v>63</v>
      </c>
      <c r="Q15" s="122">
        <v>207</v>
      </c>
      <c r="R15" s="121">
        <f t="shared" si="4"/>
        <v>544</v>
      </c>
      <c r="S15" s="121">
        <f t="shared" si="5"/>
        <v>277</v>
      </c>
      <c r="T15" s="125">
        <v>7</v>
      </c>
      <c r="U15" s="121">
        <f t="shared" si="6"/>
        <v>821</v>
      </c>
    </row>
    <row r="16" spans="1:21" ht="18.75" customHeight="1">
      <c r="A16" s="118">
        <v>10</v>
      </c>
      <c r="B16" s="118" t="s">
        <v>30</v>
      </c>
      <c r="C16" s="119">
        <v>32755</v>
      </c>
      <c r="D16" s="118" t="s">
        <v>31</v>
      </c>
      <c r="E16" s="118">
        <v>844436</v>
      </c>
      <c r="F16" s="120">
        <v>130</v>
      </c>
      <c r="G16" s="121">
        <f t="shared" si="0"/>
        <v>71</v>
      </c>
      <c r="H16" s="122">
        <v>201</v>
      </c>
      <c r="I16" s="120">
        <v>153</v>
      </c>
      <c r="J16" s="121">
        <f t="shared" si="1"/>
        <v>50</v>
      </c>
      <c r="K16" s="122">
        <v>203</v>
      </c>
      <c r="L16" s="120">
        <v>145</v>
      </c>
      <c r="M16" s="121">
        <f t="shared" si="2"/>
        <v>63</v>
      </c>
      <c r="N16" s="122">
        <v>208</v>
      </c>
      <c r="O16" s="120">
        <v>156</v>
      </c>
      <c r="P16" s="121">
        <f t="shared" si="3"/>
        <v>53</v>
      </c>
      <c r="Q16" s="122">
        <v>209</v>
      </c>
      <c r="R16" s="121">
        <f t="shared" si="4"/>
        <v>584</v>
      </c>
      <c r="S16" s="121">
        <f t="shared" si="5"/>
        <v>237</v>
      </c>
      <c r="T16" s="118">
        <v>18</v>
      </c>
      <c r="U16" s="121">
        <f t="shared" si="6"/>
        <v>821</v>
      </c>
    </row>
    <row r="17" spans="1:21" ht="18.75" customHeight="1">
      <c r="A17" s="118">
        <v>11</v>
      </c>
      <c r="B17" s="118" t="s">
        <v>18</v>
      </c>
      <c r="C17" s="119">
        <v>32301</v>
      </c>
      <c r="D17" s="118" t="s">
        <v>19</v>
      </c>
      <c r="E17" s="118">
        <v>9056473</v>
      </c>
      <c r="F17" s="120">
        <v>140</v>
      </c>
      <c r="G17" s="121">
        <f t="shared" si="0"/>
        <v>63</v>
      </c>
      <c r="H17" s="122">
        <v>203</v>
      </c>
      <c r="I17" s="120">
        <v>136</v>
      </c>
      <c r="J17" s="121">
        <f t="shared" si="1"/>
        <v>60</v>
      </c>
      <c r="K17" s="122">
        <v>196</v>
      </c>
      <c r="L17" s="120">
        <v>160</v>
      </c>
      <c r="M17" s="121">
        <f t="shared" si="2"/>
        <v>50</v>
      </c>
      <c r="N17" s="122">
        <v>210</v>
      </c>
      <c r="O17" s="120">
        <v>147</v>
      </c>
      <c r="P17" s="121">
        <f t="shared" si="3"/>
        <v>61</v>
      </c>
      <c r="Q17" s="122">
        <v>208</v>
      </c>
      <c r="R17" s="121">
        <f t="shared" si="4"/>
        <v>583</v>
      </c>
      <c r="S17" s="121">
        <f t="shared" si="5"/>
        <v>234</v>
      </c>
      <c r="T17" s="118">
        <v>13</v>
      </c>
      <c r="U17" s="121">
        <f t="shared" si="6"/>
        <v>817</v>
      </c>
    </row>
    <row r="18" spans="1:21" ht="18.75" customHeight="1">
      <c r="A18" s="118">
        <v>12</v>
      </c>
      <c r="B18" s="118" t="s">
        <v>32</v>
      </c>
      <c r="C18" s="119">
        <v>32628</v>
      </c>
      <c r="D18" s="118" t="s">
        <v>31</v>
      </c>
      <c r="E18" s="118">
        <v>857187</v>
      </c>
      <c r="F18" s="120">
        <v>128</v>
      </c>
      <c r="G18" s="121">
        <f t="shared" si="0"/>
        <v>53</v>
      </c>
      <c r="H18" s="122">
        <v>181</v>
      </c>
      <c r="I18" s="120">
        <v>153</v>
      </c>
      <c r="J18" s="121">
        <f t="shared" si="1"/>
        <v>71</v>
      </c>
      <c r="K18" s="122">
        <v>224</v>
      </c>
      <c r="L18" s="120">
        <v>148</v>
      </c>
      <c r="M18" s="121">
        <f t="shared" si="2"/>
        <v>61</v>
      </c>
      <c r="N18" s="122">
        <v>209</v>
      </c>
      <c r="O18" s="120">
        <v>148</v>
      </c>
      <c r="P18" s="121">
        <f t="shared" si="3"/>
        <v>53</v>
      </c>
      <c r="Q18" s="122">
        <v>201</v>
      </c>
      <c r="R18" s="121">
        <f t="shared" si="4"/>
        <v>577</v>
      </c>
      <c r="S18" s="121">
        <f t="shared" si="5"/>
        <v>238</v>
      </c>
      <c r="T18" s="118">
        <v>16</v>
      </c>
      <c r="U18" s="121">
        <f t="shared" si="6"/>
        <v>815</v>
      </c>
    </row>
    <row r="19" spans="1:21" ht="18.75" customHeight="1">
      <c r="A19" s="118">
        <v>13</v>
      </c>
      <c r="B19" s="118" t="s">
        <v>27</v>
      </c>
      <c r="C19" s="119">
        <v>32278</v>
      </c>
      <c r="D19" s="118" t="s">
        <v>26</v>
      </c>
      <c r="E19" s="118">
        <v>9065864</v>
      </c>
      <c r="F19" s="120">
        <v>150</v>
      </c>
      <c r="G19" s="121">
        <f t="shared" si="0"/>
        <v>63</v>
      </c>
      <c r="H19" s="122">
        <v>213</v>
      </c>
      <c r="I19" s="120">
        <v>127</v>
      </c>
      <c r="J19" s="121">
        <f t="shared" si="1"/>
        <v>63</v>
      </c>
      <c r="K19" s="122">
        <v>190</v>
      </c>
      <c r="L19" s="120">
        <v>149</v>
      </c>
      <c r="M19" s="121">
        <f t="shared" si="2"/>
        <v>62</v>
      </c>
      <c r="N19" s="122">
        <v>211</v>
      </c>
      <c r="O19" s="120">
        <v>136</v>
      </c>
      <c r="P19" s="121">
        <f t="shared" si="3"/>
        <v>57</v>
      </c>
      <c r="Q19" s="122">
        <v>193</v>
      </c>
      <c r="R19" s="121">
        <f t="shared" si="4"/>
        <v>562</v>
      </c>
      <c r="S19" s="121">
        <f t="shared" si="5"/>
        <v>245</v>
      </c>
      <c r="T19" s="118">
        <v>18</v>
      </c>
      <c r="U19" s="121">
        <f t="shared" si="6"/>
        <v>807</v>
      </c>
    </row>
    <row r="20" spans="1:22" ht="18.75" customHeight="1">
      <c r="A20" s="118">
        <v>14</v>
      </c>
      <c r="B20" s="118" t="s">
        <v>43</v>
      </c>
      <c r="C20" s="119" t="s">
        <v>44</v>
      </c>
      <c r="D20" s="118" t="s">
        <v>45</v>
      </c>
      <c r="E20" s="118">
        <v>869277</v>
      </c>
      <c r="F20" s="120">
        <v>144</v>
      </c>
      <c r="G20" s="121">
        <f t="shared" si="0"/>
        <v>52</v>
      </c>
      <c r="H20" s="122">
        <v>196</v>
      </c>
      <c r="I20" s="120">
        <v>153</v>
      </c>
      <c r="J20" s="121">
        <f t="shared" si="1"/>
        <v>63</v>
      </c>
      <c r="K20" s="122">
        <v>216</v>
      </c>
      <c r="L20" s="120">
        <v>149</v>
      </c>
      <c r="M20" s="121">
        <f t="shared" si="2"/>
        <v>44</v>
      </c>
      <c r="N20" s="122">
        <v>193</v>
      </c>
      <c r="O20" s="120">
        <v>145</v>
      </c>
      <c r="P20" s="121">
        <f t="shared" si="3"/>
        <v>54</v>
      </c>
      <c r="Q20" s="122">
        <v>199</v>
      </c>
      <c r="R20" s="121">
        <f t="shared" si="4"/>
        <v>591</v>
      </c>
      <c r="S20" s="121">
        <f t="shared" si="5"/>
        <v>213</v>
      </c>
      <c r="T20" s="118">
        <v>21</v>
      </c>
      <c r="U20" s="121">
        <f t="shared" si="6"/>
        <v>804</v>
      </c>
      <c r="V20" s="16"/>
    </row>
    <row r="21" spans="1:21" ht="18.75" customHeight="1">
      <c r="A21" s="14">
        <v>15</v>
      </c>
      <c r="B21" s="14" t="s">
        <v>105</v>
      </c>
      <c r="C21" s="15">
        <v>31666</v>
      </c>
      <c r="D21" s="14" t="s">
        <v>95</v>
      </c>
      <c r="E21" s="14">
        <v>869160</v>
      </c>
      <c r="F21" s="64">
        <v>146</v>
      </c>
      <c r="G21" s="63">
        <f t="shared" si="0"/>
        <v>53</v>
      </c>
      <c r="H21" s="68">
        <v>199</v>
      </c>
      <c r="I21" s="64">
        <v>132</v>
      </c>
      <c r="J21" s="63">
        <f t="shared" si="1"/>
        <v>53</v>
      </c>
      <c r="K21" s="68">
        <v>185</v>
      </c>
      <c r="L21" s="64">
        <v>144</v>
      </c>
      <c r="M21" s="63">
        <f t="shared" si="2"/>
        <v>57</v>
      </c>
      <c r="N21" s="68">
        <v>201</v>
      </c>
      <c r="O21" s="64">
        <v>143</v>
      </c>
      <c r="P21" s="63">
        <f t="shared" si="3"/>
        <v>70</v>
      </c>
      <c r="Q21" s="68">
        <v>213</v>
      </c>
      <c r="R21" s="63">
        <f t="shared" si="4"/>
        <v>565</v>
      </c>
      <c r="S21" s="63">
        <f t="shared" si="5"/>
        <v>233</v>
      </c>
      <c r="T21" s="14">
        <v>19</v>
      </c>
      <c r="U21" s="63">
        <f t="shared" si="6"/>
        <v>798</v>
      </c>
    </row>
    <row r="22" spans="1:21" ht="18.75" customHeight="1">
      <c r="A22" s="14">
        <v>16</v>
      </c>
      <c r="B22" s="14" t="s">
        <v>25</v>
      </c>
      <c r="C22" s="15">
        <v>32974</v>
      </c>
      <c r="D22" s="14" t="s">
        <v>26</v>
      </c>
      <c r="E22" s="14">
        <v>854910</v>
      </c>
      <c r="F22" s="64">
        <v>138</v>
      </c>
      <c r="G22" s="63">
        <f t="shared" si="0"/>
        <v>60</v>
      </c>
      <c r="H22" s="68">
        <v>198</v>
      </c>
      <c r="I22" s="64">
        <v>160</v>
      </c>
      <c r="J22" s="63">
        <f t="shared" si="1"/>
        <v>53</v>
      </c>
      <c r="K22" s="68">
        <v>213</v>
      </c>
      <c r="L22" s="64">
        <v>139</v>
      </c>
      <c r="M22" s="63">
        <f t="shared" si="2"/>
        <v>45</v>
      </c>
      <c r="N22" s="68">
        <v>184</v>
      </c>
      <c r="O22" s="64">
        <v>122</v>
      </c>
      <c r="P22" s="63">
        <f t="shared" si="3"/>
        <v>54</v>
      </c>
      <c r="Q22" s="68">
        <v>176</v>
      </c>
      <c r="R22" s="63">
        <f t="shared" si="4"/>
        <v>559</v>
      </c>
      <c r="S22" s="63">
        <f t="shared" si="5"/>
        <v>212</v>
      </c>
      <c r="T22" s="14">
        <v>19</v>
      </c>
      <c r="U22" s="63">
        <f t="shared" si="6"/>
        <v>771</v>
      </c>
    </row>
    <row r="23" spans="1:21" ht="18.75" customHeight="1">
      <c r="A23" s="14">
        <v>17</v>
      </c>
      <c r="B23" s="14" t="s">
        <v>29</v>
      </c>
      <c r="C23" s="15">
        <v>33699</v>
      </c>
      <c r="D23" s="14" t="s">
        <v>24</v>
      </c>
      <c r="E23" s="14">
        <v>898459</v>
      </c>
      <c r="F23" s="64"/>
      <c r="G23" s="63">
        <f t="shared" si="0"/>
      </c>
      <c r="H23" s="68"/>
      <c r="I23" s="64"/>
      <c r="J23" s="63">
        <f t="shared" si="1"/>
      </c>
      <c r="K23" s="68"/>
      <c r="L23" s="64">
        <v>146</v>
      </c>
      <c r="M23" s="63">
        <f t="shared" si="2"/>
        <v>53</v>
      </c>
      <c r="N23" s="68">
        <v>199</v>
      </c>
      <c r="O23" s="64">
        <v>136</v>
      </c>
      <c r="P23" s="63">
        <f t="shared" si="3"/>
        <v>43</v>
      </c>
      <c r="Q23" s="68">
        <v>179</v>
      </c>
      <c r="R23" s="63">
        <f t="shared" si="4"/>
        <v>282</v>
      </c>
      <c r="S23" s="63">
        <f t="shared" si="5"/>
        <v>96</v>
      </c>
      <c r="T23" s="14">
        <v>15</v>
      </c>
      <c r="U23" s="63">
        <f t="shared" si="6"/>
        <v>378</v>
      </c>
    </row>
    <row r="24" spans="1:21" ht="18.75" customHeight="1">
      <c r="A24" s="14">
        <v>18</v>
      </c>
      <c r="B24" s="14" t="s">
        <v>33</v>
      </c>
      <c r="C24" s="15">
        <v>32203</v>
      </c>
      <c r="D24" s="14" t="s">
        <v>31</v>
      </c>
      <c r="E24" s="14">
        <v>884874</v>
      </c>
      <c r="F24" s="64" t="s">
        <v>104</v>
      </c>
      <c r="G24" s="63">
        <f t="shared" si="0"/>
      </c>
      <c r="H24" s="68"/>
      <c r="I24" s="64"/>
      <c r="J24" s="63">
        <f t="shared" si="1"/>
      </c>
      <c r="K24" s="68"/>
      <c r="L24" s="64"/>
      <c r="M24" s="63">
        <f t="shared" si="2"/>
      </c>
      <c r="N24" s="68"/>
      <c r="O24" s="64"/>
      <c r="P24" s="63">
        <f t="shared" si="3"/>
      </c>
      <c r="Q24" s="68"/>
      <c r="R24" s="63"/>
      <c r="S24" s="63"/>
      <c r="T24" s="14"/>
      <c r="U24" s="63">
        <f t="shared" si="6"/>
        <v>0</v>
      </c>
    </row>
    <row r="25" spans="1:21" ht="18.75" customHeight="1">
      <c r="A25" s="14">
        <v>19</v>
      </c>
      <c r="B25" s="14" t="s">
        <v>34</v>
      </c>
      <c r="C25" s="15">
        <v>32051</v>
      </c>
      <c r="D25" s="14" t="s">
        <v>35</v>
      </c>
      <c r="E25" s="14">
        <v>793119</v>
      </c>
      <c r="F25" s="64" t="s">
        <v>104</v>
      </c>
      <c r="G25" s="63">
        <f t="shared" si="0"/>
      </c>
      <c r="H25" s="68"/>
      <c r="I25" s="64"/>
      <c r="J25" s="63">
        <f t="shared" si="1"/>
      </c>
      <c r="K25" s="68"/>
      <c r="L25" s="64"/>
      <c r="M25" s="63">
        <f t="shared" si="2"/>
      </c>
      <c r="N25" s="68"/>
      <c r="O25" s="64"/>
      <c r="P25" s="63">
        <f t="shared" si="3"/>
      </c>
      <c r="Q25" s="68"/>
      <c r="R25" s="63"/>
      <c r="S25" s="63"/>
      <c r="T25" s="14"/>
      <c r="U25" s="63">
        <f t="shared" si="6"/>
        <v>0</v>
      </c>
    </row>
    <row r="26" spans="1:21" ht="18.75" customHeight="1">
      <c r="A26" s="14">
        <v>20</v>
      </c>
      <c r="B26" s="17" t="s">
        <v>40</v>
      </c>
      <c r="C26" s="18">
        <v>33332</v>
      </c>
      <c r="D26" s="17" t="s">
        <v>39</v>
      </c>
      <c r="E26" s="17">
        <v>838513</v>
      </c>
      <c r="F26" s="112" t="s">
        <v>104</v>
      </c>
      <c r="G26" s="63">
        <f t="shared" si="0"/>
      </c>
      <c r="H26" s="68"/>
      <c r="I26" s="69"/>
      <c r="J26" s="63">
        <f t="shared" si="1"/>
      </c>
      <c r="K26" s="68"/>
      <c r="L26" s="69"/>
      <c r="M26" s="63">
        <f t="shared" si="2"/>
      </c>
      <c r="N26" s="68"/>
      <c r="O26" s="69"/>
      <c r="P26" s="63">
        <f t="shared" si="3"/>
      </c>
      <c r="Q26" s="68"/>
      <c r="R26" s="63"/>
      <c r="S26" s="63"/>
      <c r="T26" s="17"/>
      <c r="U26" s="63">
        <f t="shared" si="6"/>
        <v>0</v>
      </c>
    </row>
    <row r="27" spans="1:21" ht="18.75" customHeight="1">
      <c r="A27" s="14">
        <v>21</v>
      </c>
      <c r="B27" s="17"/>
      <c r="C27" s="18"/>
      <c r="D27" s="17"/>
      <c r="E27" s="17"/>
      <c r="F27" s="17"/>
      <c r="G27" s="63">
        <f t="shared" si="0"/>
      </c>
      <c r="H27" s="14"/>
      <c r="I27" s="17"/>
      <c r="J27" s="63">
        <f t="shared" si="1"/>
      </c>
      <c r="K27" s="14"/>
      <c r="L27" s="17"/>
      <c r="M27" s="63">
        <f t="shared" si="2"/>
      </c>
      <c r="N27" s="14"/>
      <c r="O27" s="17"/>
      <c r="P27" s="63">
        <f t="shared" si="3"/>
      </c>
      <c r="Q27" s="14"/>
      <c r="R27" s="14"/>
      <c r="S27" s="14"/>
      <c r="T27" s="17"/>
      <c r="U27" s="17"/>
    </row>
    <row r="28" spans="1:21" ht="18.75" customHeight="1">
      <c r="A28" s="14">
        <v>22</v>
      </c>
      <c r="B28" s="19"/>
      <c r="C28" s="15"/>
      <c r="D28" s="20"/>
      <c r="E28" s="20"/>
      <c r="F28" s="14"/>
      <c r="G28" s="63">
        <f t="shared" si="0"/>
      </c>
      <c r="H28" s="14"/>
      <c r="I28" s="14"/>
      <c r="J28" s="63">
        <f t="shared" si="1"/>
      </c>
      <c r="K28" s="14"/>
      <c r="L28" s="14"/>
      <c r="M28" s="63">
        <f t="shared" si="2"/>
      </c>
      <c r="N28" s="14"/>
      <c r="O28" s="14"/>
      <c r="P28" s="63">
        <f t="shared" si="3"/>
      </c>
      <c r="Q28" s="14"/>
      <c r="R28" s="14"/>
      <c r="S28" s="14"/>
      <c r="T28" s="14"/>
      <c r="U28" s="17"/>
    </row>
    <row r="29" spans="1:21" ht="18.75" customHeight="1">
      <c r="A29" s="14">
        <v>23</v>
      </c>
      <c r="B29" s="17"/>
      <c r="C29" s="18"/>
      <c r="D29" s="17"/>
      <c r="E29" s="17"/>
      <c r="F29" s="17"/>
      <c r="G29" s="63">
        <f t="shared" si="0"/>
      </c>
      <c r="H29" s="14"/>
      <c r="I29" s="17"/>
      <c r="J29" s="63">
        <f t="shared" si="1"/>
      </c>
      <c r="K29" s="14"/>
      <c r="L29" s="17"/>
      <c r="M29" s="63">
        <f t="shared" si="2"/>
      </c>
      <c r="N29" s="14"/>
      <c r="O29" s="17"/>
      <c r="P29" s="63">
        <f t="shared" si="3"/>
      </c>
      <c r="Q29" s="14"/>
      <c r="R29" s="14"/>
      <c r="S29" s="14"/>
      <c r="T29" s="17"/>
      <c r="U29" s="17"/>
    </row>
    <row r="30" spans="1:21" ht="18.75" customHeight="1">
      <c r="A30" s="14">
        <v>24</v>
      </c>
      <c r="B30" s="14"/>
      <c r="C30" s="15"/>
      <c r="D30" s="14"/>
      <c r="E30" s="14"/>
      <c r="F30" s="14"/>
      <c r="G30" s="63">
        <f t="shared" si="0"/>
      </c>
      <c r="H30" s="14"/>
      <c r="I30" s="14"/>
      <c r="J30" s="63">
        <f t="shared" si="1"/>
      </c>
      <c r="K30" s="14"/>
      <c r="L30" s="14"/>
      <c r="M30" s="63">
        <f t="shared" si="2"/>
      </c>
      <c r="N30" s="14"/>
      <c r="O30" s="14"/>
      <c r="P30" s="63">
        <f t="shared" si="3"/>
      </c>
      <c r="Q30" s="14"/>
      <c r="R30" s="14"/>
      <c r="S30" s="14"/>
      <c r="T30" s="14"/>
      <c r="U30" s="17"/>
    </row>
    <row r="31" spans="1:21" ht="18.75" customHeight="1">
      <c r="A31" s="14">
        <v>25</v>
      </c>
      <c r="B31" s="19"/>
      <c r="C31" s="14"/>
      <c r="D31" s="20"/>
      <c r="E31" s="20"/>
      <c r="F31" s="14"/>
      <c r="G31" s="63">
        <f t="shared" si="0"/>
      </c>
      <c r="H31" s="14"/>
      <c r="I31" s="14"/>
      <c r="J31" s="63">
        <f t="shared" si="1"/>
      </c>
      <c r="K31" s="14"/>
      <c r="L31" s="14"/>
      <c r="M31" s="63">
        <f t="shared" si="2"/>
      </c>
      <c r="N31" s="14"/>
      <c r="O31" s="14"/>
      <c r="P31" s="63">
        <f t="shared" si="3"/>
      </c>
      <c r="Q31" s="14"/>
      <c r="R31" s="14"/>
      <c r="S31" s="14"/>
      <c r="T31" s="14"/>
      <c r="U31" s="21"/>
    </row>
    <row r="32" spans="1:21" ht="18.75" customHeight="1">
      <c r="A32" s="14">
        <v>26</v>
      </c>
      <c r="B32" s="17"/>
      <c r="C32" s="18"/>
      <c r="D32" s="17"/>
      <c r="E32" s="17"/>
      <c r="F32" s="17"/>
      <c r="G32" s="63">
        <f t="shared" si="0"/>
      </c>
      <c r="H32" s="14"/>
      <c r="I32" s="17"/>
      <c r="J32" s="63">
        <f t="shared" si="1"/>
      </c>
      <c r="K32" s="14"/>
      <c r="L32" s="17"/>
      <c r="M32" s="63">
        <f t="shared" si="2"/>
      </c>
      <c r="N32" s="14"/>
      <c r="O32" s="17"/>
      <c r="P32" s="63">
        <f t="shared" si="3"/>
      </c>
      <c r="Q32" s="14"/>
      <c r="R32" s="14"/>
      <c r="S32" s="14"/>
      <c r="T32" s="17"/>
      <c r="U32" s="17"/>
    </row>
    <row r="33" spans="1:21" ht="18.75" customHeight="1">
      <c r="A33" s="14">
        <v>27</v>
      </c>
      <c r="B33" s="17"/>
      <c r="C33" s="18"/>
      <c r="D33" s="17"/>
      <c r="E33" s="17"/>
      <c r="F33" s="17"/>
      <c r="G33" s="63">
        <f t="shared" si="0"/>
      </c>
      <c r="H33" s="14"/>
      <c r="I33" s="17"/>
      <c r="J33" s="63">
        <f t="shared" si="1"/>
      </c>
      <c r="K33" s="14"/>
      <c r="L33" s="17"/>
      <c r="M33" s="63">
        <f t="shared" si="2"/>
      </c>
      <c r="N33" s="14"/>
      <c r="O33" s="17"/>
      <c r="P33" s="63">
        <f t="shared" si="3"/>
      </c>
      <c r="Q33" s="14"/>
      <c r="R33" s="14"/>
      <c r="S33" s="14"/>
      <c r="T33" s="17"/>
      <c r="U33" s="17"/>
    </row>
    <row r="35" spans="2:5" ht="12.75">
      <c r="B35" s="101"/>
      <c r="C35" s="101"/>
      <c r="D35" s="101"/>
      <c r="E35" s="101"/>
    </row>
    <row r="36" spans="2:5" ht="12.75">
      <c r="B36" s="101"/>
      <c r="C36" s="101"/>
      <c r="D36" s="101"/>
      <c r="E36" s="101"/>
    </row>
    <row r="37" spans="2:5" ht="12.75">
      <c r="B37" s="101"/>
      <c r="C37" s="101"/>
      <c r="D37" s="101"/>
      <c r="E37" s="101"/>
    </row>
    <row r="38" ht="12.75">
      <c r="B38" s="101"/>
    </row>
  </sheetData>
  <mergeCells count="5">
    <mergeCell ref="R5:U5"/>
    <mergeCell ref="F5:H5"/>
    <mergeCell ref="I5:K5"/>
    <mergeCell ref="L5:N5"/>
    <mergeCell ref="O5:Q5"/>
  </mergeCells>
  <printOptions horizontalCentered="1"/>
  <pageMargins left="0.19652777777777777" right="0.19652777777777777" top="0.5118055555555556" bottom="0.47222222222222227" header="0.5118055555555556" footer="0.5118055555555556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7" sqref="A7:Q14"/>
    </sheetView>
  </sheetViews>
  <sheetFormatPr defaultColWidth="11.421875" defaultRowHeight="12.75"/>
  <cols>
    <col min="1" max="1" width="4.57421875" style="1" customWidth="1"/>
    <col min="2" max="2" width="22.7109375" style="1" customWidth="1"/>
    <col min="3" max="3" width="11.8515625" style="1" customWidth="1"/>
    <col min="4" max="4" width="18.7109375" style="1" customWidth="1"/>
    <col min="5" max="5" width="13.00390625" style="1" customWidth="1"/>
    <col min="6" max="7" width="6.7109375" style="22" customWidth="1"/>
    <col min="8" max="8" width="5.7109375" style="22" customWidth="1"/>
    <col min="9" max="11" width="6.7109375" style="22" customWidth="1"/>
    <col min="12" max="12" width="5.7109375" style="22" customWidth="1"/>
    <col min="13" max="15" width="6.7109375" style="22" customWidth="1"/>
    <col min="16" max="16" width="5.7109375" style="22" customWidth="1"/>
    <col min="17" max="17" width="7.7109375" style="1" customWidth="1"/>
    <col min="18" max="16384" width="11.421875" style="1" customWidth="1"/>
  </cols>
  <sheetData>
    <row r="1" ht="24" customHeight="1">
      <c r="A1" s="2" t="s">
        <v>48</v>
      </c>
    </row>
    <row r="3" spans="1:17" ht="18">
      <c r="A3" s="3" t="s">
        <v>1</v>
      </c>
      <c r="B3" s="3"/>
      <c r="C3" s="3"/>
      <c r="D3" s="3" t="s">
        <v>2</v>
      </c>
      <c r="E3" s="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" t="s">
        <v>3</v>
      </c>
    </row>
    <row r="5" spans="1:17" ht="18" customHeight="1">
      <c r="A5" s="24"/>
      <c r="B5" s="25"/>
      <c r="C5" s="25"/>
      <c r="D5" s="24"/>
      <c r="E5" s="24"/>
      <c r="F5" s="113" t="s">
        <v>6</v>
      </c>
      <c r="G5" s="113"/>
      <c r="H5" s="113"/>
      <c r="I5" s="113"/>
      <c r="J5" s="115" t="s">
        <v>7</v>
      </c>
      <c r="K5" s="115"/>
      <c r="L5" s="115"/>
      <c r="M5" s="115"/>
      <c r="N5" s="115" t="s">
        <v>8</v>
      </c>
      <c r="O5" s="115"/>
      <c r="P5" s="115"/>
      <c r="Q5" s="115"/>
    </row>
    <row r="6" spans="1:17" ht="18" customHeight="1">
      <c r="A6" s="7" t="s">
        <v>9</v>
      </c>
      <c r="B6" s="8" t="s">
        <v>10</v>
      </c>
      <c r="C6" s="9" t="s">
        <v>49</v>
      </c>
      <c r="D6" s="10" t="s">
        <v>12</v>
      </c>
      <c r="E6" s="9" t="s">
        <v>13</v>
      </c>
      <c r="F6" s="26" t="s">
        <v>14</v>
      </c>
      <c r="G6" s="60" t="s">
        <v>15</v>
      </c>
      <c r="H6" s="60" t="s">
        <v>17</v>
      </c>
      <c r="I6" s="61" t="s">
        <v>16</v>
      </c>
      <c r="J6" s="62" t="s">
        <v>14</v>
      </c>
      <c r="K6" s="60" t="s">
        <v>15</v>
      </c>
      <c r="L6" s="12" t="s">
        <v>17</v>
      </c>
      <c r="M6" s="13" t="s">
        <v>16</v>
      </c>
      <c r="N6" s="62" t="s">
        <v>14</v>
      </c>
      <c r="O6" s="60" t="s">
        <v>15</v>
      </c>
      <c r="P6" s="60" t="s">
        <v>17</v>
      </c>
      <c r="Q6" s="61" t="s">
        <v>8</v>
      </c>
    </row>
    <row r="7" spans="1:17" ht="18.75" customHeight="1">
      <c r="A7" s="118">
        <v>1</v>
      </c>
      <c r="B7" s="126" t="s">
        <v>61</v>
      </c>
      <c r="C7" s="127">
        <v>33016</v>
      </c>
      <c r="D7" s="118" t="s">
        <v>39</v>
      </c>
      <c r="E7" s="118">
        <v>838516</v>
      </c>
      <c r="F7" s="120">
        <v>180</v>
      </c>
      <c r="G7" s="121">
        <f aca="true" t="shared" si="0" ref="G7:G15">IF(I7="","",SUM(I7-F7))</f>
        <v>88</v>
      </c>
      <c r="H7" s="128">
        <v>0</v>
      </c>
      <c r="I7" s="121">
        <v>268</v>
      </c>
      <c r="J7" s="129">
        <v>148</v>
      </c>
      <c r="K7" s="121">
        <f aca="true" t="shared" si="1" ref="K7:K12">IF(M7="","",SUM(M7-J7))</f>
        <v>80</v>
      </c>
      <c r="L7" s="122">
        <v>0</v>
      </c>
      <c r="M7" s="120">
        <v>228</v>
      </c>
      <c r="N7" s="121">
        <f aca="true" t="shared" si="2" ref="N7:N18">SUM(F7+J7)</f>
        <v>328</v>
      </c>
      <c r="O7" s="121">
        <f aca="true" t="shared" si="3" ref="O7:O21">IF(I7="","",SUM(G7+K7))</f>
        <v>168</v>
      </c>
      <c r="P7" s="121">
        <f aca="true" t="shared" si="4" ref="P7:P18">SUM(H7+L7)</f>
        <v>0</v>
      </c>
      <c r="Q7" s="121">
        <f aca="true" t="shared" si="5" ref="Q7:Q18">SUM(I7+M7)</f>
        <v>496</v>
      </c>
    </row>
    <row r="8" spans="1:17" ht="18.75" customHeight="1">
      <c r="A8" s="118">
        <v>2</v>
      </c>
      <c r="B8" s="126" t="s">
        <v>60</v>
      </c>
      <c r="C8" s="127">
        <v>33007</v>
      </c>
      <c r="D8" s="118" t="s">
        <v>39</v>
      </c>
      <c r="E8" s="118">
        <v>838514</v>
      </c>
      <c r="F8" s="120">
        <v>161</v>
      </c>
      <c r="G8" s="121">
        <f t="shared" si="0"/>
        <v>72</v>
      </c>
      <c r="H8" s="130">
        <v>1</v>
      </c>
      <c r="I8" s="124">
        <v>233</v>
      </c>
      <c r="J8" s="131">
        <v>149</v>
      </c>
      <c r="K8" s="121">
        <f t="shared" si="1"/>
        <v>81</v>
      </c>
      <c r="L8" s="122">
        <v>2</v>
      </c>
      <c r="M8" s="118">
        <v>230</v>
      </c>
      <c r="N8" s="121">
        <f t="shared" si="2"/>
        <v>310</v>
      </c>
      <c r="O8" s="121">
        <f t="shared" si="3"/>
        <v>153</v>
      </c>
      <c r="P8" s="121">
        <f t="shared" si="4"/>
        <v>3</v>
      </c>
      <c r="Q8" s="121">
        <f t="shared" si="5"/>
        <v>463</v>
      </c>
    </row>
    <row r="9" spans="1:17" ht="18.75" customHeight="1">
      <c r="A9" s="118">
        <v>3</v>
      </c>
      <c r="B9" s="126" t="s">
        <v>51</v>
      </c>
      <c r="C9" s="127">
        <v>32705</v>
      </c>
      <c r="D9" s="118" t="s">
        <v>52</v>
      </c>
      <c r="E9" s="118">
        <v>830817</v>
      </c>
      <c r="F9" s="120">
        <v>148</v>
      </c>
      <c r="G9" s="121">
        <f t="shared" si="0"/>
        <v>84</v>
      </c>
      <c r="H9" s="122">
        <v>1</v>
      </c>
      <c r="I9" s="118">
        <v>232</v>
      </c>
      <c r="J9" s="120">
        <v>154</v>
      </c>
      <c r="K9" s="121">
        <f t="shared" si="1"/>
        <v>69</v>
      </c>
      <c r="L9" s="122">
        <v>2</v>
      </c>
      <c r="M9" s="118">
        <v>223</v>
      </c>
      <c r="N9" s="121">
        <f t="shared" si="2"/>
        <v>302</v>
      </c>
      <c r="O9" s="121">
        <f t="shared" si="3"/>
        <v>153</v>
      </c>
      <c r="P9" s="121">
        <f t="shared" si="4"/>
        <v>3</v>
      </c>
      <c r="Q9" s="121">
        <f t="shared" si="5"/>
        <v>455</v>
      </c>
    </row>
    <row r="10" spans="1:17" ht="18.75" customHeight="1">
      <c r="A10" s="118">
        <v>4</v>
      </c>
      <c r="B10" s="126" t="s">
        <v>59</v>
      </c>
      <c r="C10" s="127">
        <v>32482</v>
      </c>
      <c r="D10" s="118" t="s">
        <v>45</v>
      </c>
      <c r="E10" s="118">
        <v>813234</v>
      </c>
      <c r="F10" s="120">
        <v>140</v>
      </c>
      <c r="G10" s="121">
        <f t="shared" si="0"/>
        <v>88</v>
      </c>
      <c r="H10" s="122">
        <v>1</v>
      </c>
      <c r="I10" s="118">
        <v>228</v>
      </c>
      <c r="J10" s="120">
        <v>138</v>
      </c>
      <c r="K10" s="121">
        <f t="shared" si="1"/>
        <v>81</v>
      </c>
      <c r="L10" s="122">
        <v>0</v>
      </c>
      <c r="M10" s="118">
        <v>219</v>
      </c>
      <c r="N10" s="121">
        <f t="shared" si="2"/>
        <v>278</v>
      </c>
      <c r="O10" s="121">
        <f t="shared" si="3"/>
        <v>169</v>
      </c>
      <c r="P10" s="121">
        <f t="shared" si="4"/>
        <v>1</v>
      </c>
      <c r="Q10" s="121">
        <f t="shared" si="5"/>
        <v>447</v>
      </c>
    </row>
    <row r="11" spans="1:17" ht="18.75" customHeight="1">
      <c r="A11" s="118">
        <v>5</v>
      </c>
      <c r="B11" s="126" t="s">
        <v>55</v>
      </c>
      <c r="C11" s="127">
        <v>33473</v>
      </c>
      <c r="D11" s="118" t="s">
        <v>24</v>
      </c>
      <c r="E11" s="118">
        <v>884430</v>
      </c>
      <c r="F11" s="120">
        <v>150</v>
      </c>
      <c r="G11" s="121">
        <f t="shared" si="0"/>
        <v>67</v>
      </c>
      <c r="H11" s="122">
        <v>2</v>
      </c>
      <c r="I11" s="118">
        <v>217</v>
      </c>
      <c r="J11" s="120">
        <v>155</v>
      </c>
      <c r="K11" s="121">
        <f t="shared" si="1"/>
        <v>71</v>
      </c>
      <c r="L11" s="122">
        <v>3</v>
      </c>
      <c r="M11" s="118">
        <v>226</v>
      </c>
      <c r="N11" s="121">
        <f t="shared" si="2"/>
        <v>305</v>
      </c>
      <c r="O11" s="121">
        <f t="shared" si="3"/>
        <v>138</v>
      </c>
      <c r="P11" s="121">
        <f t="shared" si="4"/>
        <v>5</v>
      </c>
      <c r="Q11" s="121">
        <f t="shared" si="5"/>
        <v>443</v>
      </c>
    </row>
    <row r="12" spans="1:17" ht="18.75" customHeight="1">
      <c r="A12" s="118">
        <v>6</v>
      </c>
      <c r="B12" s="126" t="s">
        <v>62</v>
      </c>
      <c r="C12" s="127">
        <v>32756</v>
      </c>
      <c r="D12" s="118" t="s">
        <v>39</v>
      </c>
      <c r="E12" s="118">
        <v>844882</v>
      </c>
      <c r="F12" s="120">
        <v>154</v>
      </c>
      <c r="G12" s="121">
        <f t="shared" si="0"/>
        <v>80</v>
      </c>
      <c r="H12" s="122">
        <v>4</v>
      </c>
      <c r="I12" s="118">
        <v>234</v>
      </c>
      <c r="J12" s="120">
        <v>128</v>
      </c>
      <c r="K12" s="121">
        <f t="shared" si="1"/>
        <v>59</v>
      </c>
      <c r="L12" s="122">
        <v>5</v>
      </c>
      <c r="M12" s="118">
        <v>187</v>
      </c>
      <c r="N12" s="121">
        <f t="shared" si="2"/>
        <v>282</v>
      </c>
      <c r="O12" s="121">
        <f t="shared" si="3"/>
        <v>139</v>
      </c>
      <c r="P12" s="121">
        <f t="shared" si="4"/>
        <v>9</v>
      </c>
      <c r="Q12" s="121">
        <f t="shared" si="5"/>
        <v>421</v>
      </c>
    </row>
    <row r="13" spans="1:17" ht="18.75" customHeight="1">
      <c r="A13" s="118">
        <v>7</v>
      </c>
      <c r="B13" s="126" t="s">
        <v>50</v>
      </c>
      <c r="C13" s="127">
        <v>32055</v>
      </c>
      <c r="D13" s="118" t="s">
        <v>19</v>
      </c>
      <c r="E13" s="118">
        <v>844799</v>
      </c>
      <c r="F13" s="120">
        <v>129</v>
      </c>
      <c r="G13" s="121">
        <f t="shared" si="0"/>
        <v>53</v>
      </c>
      <c r="H13" s="122">
        <v>3</v>
      </c>
      <c r="I13" s="118">
        <v>182</v>
      </c>
      <c r="J13" s="120">
        <v>161</v>
      </c>
      <c r="K13" s="121">
        <v>72</v>
      </c>
      <c r="L13" s="122">
        <v>5</v>
      </c>
      <c r="M13" s="118">
        <v>233</v>
      </c>
      <c r="N13" s="121">
        <f t="shared" si="2"/>
        <v>290</v>
      </c>
      <c r="O13" s="121">
        <f t="shared" si="3"/>
        <v>125</v>
      </c>
      <c r="P13" s="121">
        <f t="shared" si="4"/>
        <v>8</v>
      </c>
      <c r="Q13" s="121">
        <f t="shared" si="5"/>
        <v>415</v>
      </c>
    </row>
    <row r="14" spans="1:17" ht="18.75" customHeight="1">
      <c r="A14" s="118">
        <v>8</v>
      </c>
      <c r="B14" s="126" t="s">
        <v>53</v>
      </c>
      <c r="C14" s="127">
        <v>33259</v>
      </c>
      <c r="D14" s="118" t="s">
        <v>36</v>
      </c>
      <c r="E14" s="118">
        <v>854633</v>
      </c>
      <c r="F14" s="120">
        <v>144</v>
      </c>
      <c r="G14" s="121">
        <f t="shared" si="0"/>
        <v>54</v>
      </c>
      <c r="H14" s="122">
        <v>3</v>
      </c>
      <c r="I14" s="118">
        <v>198</v>
      </c>
      <c r="J14" s="120">
        <v>138</v>
      </c>
      <c r="K14" s="121">
        <f>IF(M14="","",SUM(M14-J14))</f>
        <v>69</v>
      </c>
      <c r="L14" s="122">
        <v>2</v>
      </c>
      <c r="M14" s="118">
        <v>207</v>
      </c>
      <c r="N14" s="121">
        <f t="shared" si="2"/>
        <v>282</v>
      </c>
      <c r="O14" s="121">
        <f t="shared" si="3"/>
        <v>123</v>
      </c>
      <c r="P14" s="121">
        <f t="shared" si="4"/>
        <v>5</v>
      </c>
      <c r="Q14" s="121">
        <f t="shared" si="5"/>
        <v>405</v>
      </c>
    </row>
    <row r="15" spans="1:17" ht="18.75" customHeight="1">
      <c r="A15" s="14">
        <v>9</v>
      </c>
      <c r="B15" s="27" t="s">
        <v>57</v>
      </c>
      <c r="C15" s="28">
        <v>32318</v>
      </c>
      <c r="D15" s="14" t="s">
        <v>45</v>
      </c>
      <c r="E15" s="14">
        <v>797959</v>
      </c>
      <c r="F15" s="64">
        <v>133</v>
      </c>
      <c r="G15" s="63">
        <f t="shared" si="0"/>
        <v>62</v>
      </c>
      <c r="H15" s="68">
        <v>4</v>
      </c>
      <c r="I15" s="14">
        <v>195</v>
      </c>
      <c r="J15" s="64">
        <v>149</v>
      </c>
      <c r="K15" s="63">
        <f>IF(M15="","",SUM(M15-J15))</f>
        <v>43</v>
      </c>
      <c r="L15" s="68">
        <v>8</v>
      </c>
      <c r="M15" s="14">
        <v>192</v>
      </c>
      <c r="N15" s="63">
        <f t="shared" si="2"/>
        <v>282</v>
      </c>
      <c r="O15" s="63">
        <f t="shared" si="3"/>
        <v>105</v>
      </c>
      <c r="P15" s="63">
        <f t="shared" si="4"/>
        <v>12</v>
      </c>
      <c r="Q15" s="63">
        <f t="shared" si="5"/>
        <v>387</v>
      </c>
    </row>
    <row r="16" spans="1:17" ht="18.75" customHeight="1">
      <c r="A16" s="14">
        <v>10</v>
      </c>
      <c r="B16" s="27" t="s">
        <v>54</v>
      </c>
      <c r="C16" s="28">
        <v>33672</v>
      </c>
      <c r="D16" s="14" t="s">
        <v>52</v>
      </c>
      <c r="E16" s="14">
        <v>9059891</v>
      </c>
      <c r="F16" s="64">
        <v>138</v>
      </c>
      <c r="G16" s="63">
        <v>44</v>
      </c>
      <c r="H16" s="68">
        <v>7</v>
      </c>
      <c r="I16" s="14">
        <v>182</v>
      </c>
      <c r="J16" s="64">
        <v>134</v>
      </c>
      <c r="K16" s="63">
        <v>26</v>
      </c>
      <c r="L16" s="68">
        <v>10</v>
      </c>
      <c r="M16" s="14">
        <v>160</v>
      </c>
      <c r="N16" s="63">
        <f t="shared" si="2"/>
        <v>272</v>
      </c>
      <c r="O16" s="63">
        <f t="shared" si="3"/>
        <v>70</v>
      </c>
      <c r="P16" s="63">
        <f t="shared" si="4"/>
        <v>17</v>
      </c>
      <c r="Q16" s="63">
        <f t="shared" si="5"/>
        <v>342</v>
      </c>
    </row>
    <row r="17" spans="1:17" ht="18.75" customHeight="1">
      <c r="A17" s="14">
        <v>11</v>
      </c>
      <c r="B17" s="27" t="s">
        <v>56</v>
      </c>
      <c r="C17" s="28">
        <v>33584</v>
      </c>
      <c r="D17" s="14" t="s">
        <v>24</v>
      </c>
      <c r="E17" s="14">
        <v>884429</v>
      </c>
      <c r="F17" s="64"/>
      <c r="G17" s="63">
        <f>IF(I17="","",SUM(I17-F17))</f>
      </c>
      <c r="H17" s="68"/>
      <c r="I17" s="14"/>
      <c r="J17" s="64"/>
      <c r="K17" s="63">
        <f>IF(M17="","",SUM(M17-J17))</f>
      </c>
      <c r="L17" s="68"/>
      <c r="M17" s="14"/>
      <c r="N17" s="63">
        <f t="shared" si="2"/>
        <v>0</v>
      </c>
      <c r="O17" s="63">
        <f t="shared" si="3"/>
      </c>
      <c r="P17" s="63">
        <f t="shared" si="4"/>
        <v>0</v>
      </c>
      <c r="Q17" s="63">
        <f t="shared" si="5"/>
        <v>0</v>
      </c>
    </row>
    <row r="18" spans="1:17" ht="18.75" customHeight="1">
      <c r="A18" s="14">
        <v>12</v>
      </c>
      <c r="B18" s="27" t="s">
        <v>58</v>
      </c>
      <c r="C18" s="28">
        <v>31868</v>
      </c>
      <c r="D18" s="14" t="s">
        <v>45</v>
      </c>
      <c r="E18" s="14">
        <v>792665</v>
      </c>
      <c r="F18" s="64"/>
      <c r="G18" s="63">
        <f>IF(I18="","",SUM(I18-F18))</f>
      </c>
      <c r="H18" s="68"/>
      <c r="I18" s="14"/>
      <c r="J18" s="64"/>
      <c r="K18" s="63">
        <f>IF(M18="","",SUM(M18-J18))</f>
      </c>
      <c r="L18" s="68"/>
      <c r="M18" s="14"/>
      <c r="N18" s="63">
        <f t="shared" si="2"/>
        <v>0</v>
      </c>
      <c r="O18" s="63">
        <f t="shared" si="3"/>
      </c>
      <c r="P18" s="63">
        <f t="shared" si="4"/>
        <v>0</v>
      </c>
      <c r="Q18" s="63">
        <f t="shared" si="5"/>
        <v>0</v>
      </c>
    </row>
    <row r="19" spans="1:17" ht="18.75" customHeight="1">
      <c r="A19" s="14">
        <v>13</v>
      </c>
      <c r="B19" s="20"/>
      <c r="C19" s="20"/>
      <c r="D19" s="20"/>
      <c r="E19" s="20"/>
      <c r="F19" s="14"/>
      <c r="G19" s="63">
        <f>IF(I19="","",SUM(I19-F19))</f>
      </c>
      <c r="H19" s="14"/>
      <c r="I19" s="14"/>
      <c r="J19" s="14"/>
      <c r="K19" s="63">
        <f>IF(M19="","",SUM(M19-J19))</f>
      </c>
      <c r="L19" s="14"/>
      <c r="M19" s="14"/>
      <c r="N19" s="14"/>
      <c r="O19" s="63">
        <f t="shared" si="3"/>
      </c>
      <c r="P19" s="14"/>
      <c r="Q19" s="29"/>
    </row>
    <row r="20" spans="1:17" ht="18.75" customHeight="1">
      <c r="A20" s="14">
        <v>14</v>
      </c>
      <c r="B20" s="20"/>
      <c r="C20" s="20"/>
      <c r="D20" s="20"/>
      <c r="E20" s="20"/>
      <c r="F20" s="20"/>
      <c r="G20" s="63">
        <f>IF(I20="","",SUM(I20-F20))</f>
      </c>
      <c r="H20" s="14"/>
      <c r="I20" s="14"/>
      <c r="J20" s="14"/>
      <c r="K20" s="63">
        <f>IF(M20="","",SUM(M20-J20))</f>
      </c>
      <c r="L20" s="14"/>
      <c r="M20" s="14"/>
      <c r="N20" s="14"/>
      <c r="O20" s="63">
        <f t="shared" si="3"/>
      </c>
      <c r="P20" s="14"/>
      <c r="Q20" s="29"/>
    </row>
    <row r="21" spans="1:17" ht="18.75" customHeight="1">
      <c r="A21" s="14">
        <v>15</v>
      </c>
      <c r="B21" s="20"/>
      <c r="C21" s="20"/>
      <c r="D21" s="20"/>
      <c r="E21" s="20"/>
      <c r="F21" s="20"/>
      <c r="G21" s="63">
        <f>IF(I21="","",SUM(I21-F21))</f>
      </c>
      <c r="H21" s="14"/>
      <c r="I21" s="14"/>
      <c r="J21" s="14"/>
      <c r="K21" s="63">
        <f>IF(M21="","",SUM(M21-J21))</f>
      </c>
      <c r="L21" s="14"/>
      <c r="M21" s="14"/>
      <c r="N21" s="14"/>
      <c r="O21" s="63">
        <f t="shared" si="3"/>
      </c>
      <c r="P21" s="14"/>
      <c r="Q21" s="29"/>
    </row>
    <row r="22" ht="4.5" customHeight="1"/>
    <row r="24" spans="2:4" ht="12.75">
      <c r="B24" s="101"/>
      <c r="C24" s="101"/>
      <c r="D24" s="101"/>
    </row>
  </sheetData>
  <mergeCells count="3">
    <mergeCell ref="F5:I5"/>
    <mergeCell ref="J5:M5"/>
    <mergeCell ref="N5:Q5"/>
  </mergeCells>
  <printOptions horizontalCentered="1"/>
  <pageMargins left="0.5902777777777778" right="0.5902777777777778" top="0.39375" bottom="0.31527777777777777" header="0.5118055555555556" footer="0.5118055555555556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95" zoomScaleNormal="95" workbookViewId="0" topLeftCell="A5">
      <pane xSplit="2" topLeftCell="C1" activePane="topRight" state="frozen"/>
      <selection pane="topLeft" activeCell="A1" sqref="A1"/>
      <selection pane="topRight" activeCell="A7" sqref="A7:Q20"/>
    </sheetView>
  </sheetViews>
  <sheetFormatPr defaultColWidth="11.421875" defaultRowHeight="12.75"/>
  <cols>
    <col min="1" max="1" width="5.00390625" style="1" customWidth="1"/>
    <col min="2" max="2" width="22.7109375" style="1" customWidth="1"/>
    <col min="3" max="3" width="12.00390625" style="1" customWidth="1"/>
    <col min="4" max="4" width="18.7109375" style="1" customWidth="1"/>
    <col min="5" max="5" width="9.7109375" style="1" customWidth="1"/>
    <col min="6" max="7" width="6.7109375" style="22" customWidth="1"/>
    <col min="8" max="8" width="5.7109375" style="22" customWidth="1"/>
    <col min="9" max="11" width="6.7109375" style="22" customWidth="1"/>
    <col min="12" max="12" width="5.7109375" style="22" customWidth="1"/>
    <col min="13" max="15" width="6.7109375" style="22" customWidth="1"/>
    <col min="16" max="16" width="5.7109375" style="22" customWidth="1"/>
    <col min="17" max="17" width="7.8515625" style="22" customWidth="1"/>
    <col min="18" max="16384" width="11.421875" style="1" customWidth="1"/>
  </cols>
  <sheetData>
    <row r="1" ht="21" customHeight="1">
      <c r="A1" s="2" t="s">
        <v>63</v>
      </c>
    </row>
    <row r="2" ht="9.75" customHeight="1"/>
    <row r="3" spans="1:17" ht="17.25" customHeight="1">
      <c r="A3" s="3" t="s">
        <v>1</v>
      </c>
      <c r="D3" s="116" t="s">
        <v>2</v>
      </c>
      <c r="E3" s="116"/>
      <c r="F3" s="116"/>
      <c r="G3" s="116"/>
      <c r="H3" s="23"/>
      <c r="Q3" s="6" t="s">
        <v>3</v>
      </c>
    </row>
    <row r="4" ht="8.25" customHeight="1"/>
    <row r="5" spans="6:17" ht="15.75" customHeight="1" thickBot="1">
      <c r="F5" s="114" t="s">
        <v>4</v>
      </c>
      <c r="G5" s="114"/>
      <c r="H5" s="114"/>
      <c r="I5" s="114"/>
      <c r="J5" s="117" t="s">
        <v>5</v>
      </c>
      <c r="K5" s="117"/>
      <c r="L5" s="117"/>
      <c r="M5" s="117"/>
      <c r="N5" s="117" t="s">
        <v>8</v>
      </c>
      <c r="O5" s="117"/>
      <c r="P5" s="117"/>
      <c r="Q5" s="117"/>
    </row>
    <row r="6" spans="1:17" ht="15.75" customHeight="1">
      <c r="A6" s="80" t="s">
        <v>9</v>
      </c>
      <c r="B6" s="81" t="s">
        <v>10</v>
      </c>
      <c r="C6" s="81" t="s">
        <v>49</v>
      </c>
      <c r="D6" s="81" t="s">
        <v>12</v>
      </c>
      <c r="E6" s="82" t="s">
        <v>13</v>
      </c>
      <c r="F6" s="80" t="s">
        <v>14</v>
      </c>
      <c r="G6" s="91" t="s">
        <v>15</v>
      </c>
      <c r="H6" s="91" t="s">
        <v>17</v>
      </c>
      <c r="I6" s="92" t="s">
        <v>16</v>
      </c>
      <c r="J6" s="80" t="s">
        <v>14</v>
      </c>
      <c r="K6" s="91" t="s">
        <v>15</v>
      </c>
      <c r="L6" s="91" t="s">
        <v>17</v>
      </c>
      <c r="M6" s="92" t="s">
        <v>16</v>
      </c>
      <c r="N6" s="80" t="s">
        <v>14</v>
      </c>
      <c r="O6" s="91" t="s">
        <v>15</v>
      </c>
      <c r="P6" s="91" t="s">
        <v>17</v>
      </c>
      <c r="Q6" s="92" t="s">
        <v>8</v>
      </c>
    </row>
    <row r="7" spans="1:17" ht="15.75" customHeight="1">
      <c r="A7" s="132">
        <v>1</v>
      </c>
      <c r="B7" s="133" t="s">
        <v>81</v>
      </c>
      <c r="C7" s="134">
        <v>24188</v>
      </c>
      <c r="D7" s="135" t="s">
        <v>26</v>
      </c>
      <c r="E7" s="136">
        <v>601880</v>
      </c>
      <c r="F7" s="132">
        <v>160</v>
      </c>
      <c r="G7" s="121">
        <v>77</v>
      </c>
      <c r="H7" s="121">
        <v>1</v>
      </c>
      <c r="I7" s="137">
        <v>238</v>
      </c>
      <c r="J7" s="132">
        <v>147</v>
      </c>
      <c r="K7" s="121">
        <v>72</v>
      </c>
      <c r="L7" s="121">
        <v>2</v>
      </c>
      <c r="M7" s="137">
        <v>219</v>
      </c>
      <c r="N7" s="132">
        <f aca="true" t="shared" si="0" ref="N7:N27">SUM(F7+J7)</f>
        <v>307</v>
      </c>
      <c r="O7" s="121">
        <f aca="true" t="shared" si="1" ref="O7:O30">IF(I7="","",SUM(G7+K7))</f>
        <v>149</v>
      </c>
      <c r="P7" s="121">
        <f aca="true" t="shared" si="2" ref="P7:P27">SUM(H7+L7)</f>
        <v>3</v>
      </c>
      <c r="Q7" s="137">
        <f aca="true" t="shared" si="3" ref="Q7:Q27">SUM(I7+M7)</f>
        <v>457</v>
      </c>
    </row>
    <row r="8" spans="1:17" ht="15.75" customHeight="1">
      <c r="A8" s="132">
        <v>2</v>
      </c>
      <c r="B8" s="133" t="s">
        <v>76</v>
      </c>
      <c r="C8" s="134">
        <v>27723</v>
      </c>
      <c r="D8" s="135" t="s">
        <v>75</v>
      </c>
      <c r="E8" s="136">
        <v>631353</v>
      </c>
      <c r="F8" s="132">
        <v>142</v>
      </c>
      <c r="G8" s="121">
        <f aca="true" t="shared" si="4" ref="G8:G30">IF(I8="","",SUM(I8-F8))</f>
        <v>72</v>
      </c>
      <c r="H8" s="121">
        <v>3</v>
      </c>
      <c r="I8" s="137">
        <v>214</v>
      </c>
      <c r="J8" s="132">
        <v>149</v>
      </c>
      <c r="K8" s="121">
        <f aca="true" t="shared" si="5" ref="K8:K32">IF(M8="","",SUM(M8-J8))</f>
        <v>81</v>
      </c>
      <c r="L8" s="121">
        <v>2</v>
      </c>
      <c r="M8" s="137">
        <v>230</v>
      </c>
      <c r="N8" s="132">
        <f t="shared" si="0"/>
        <v>291</v>
      </c>
      <c r="O8" s="121">
        <f t="shared" si="1"/>
        <v>153</v>
      </c>
      <c r="P8" s="121">
        <f t="shared" si="2"/>
        <v>5</v>
      </c>
      <c r="Q8" s="137">
        <f t="shared" si="3"/>
        <v>444</v>
      </c>
    </row>
    <row r="9" spans="1:17" ht="15.75" customHeight="1">
      <c r="A9" s="132">
        <v>3</v>
      </c>
      <c r="B9" s="133" t="s">
        <v>64</v>
      </c>
      <c r="C9" s="134">
        <v>25524</v>
      </c>
      <c r="D9" s="135" t="s">
        <v>45</v>
      </c>
      <c r="E9" s="136">
        <v>16367</v>
      </c>
      <c r="F9" s="132">
        <v>148</v>
      </c>
      <c r="G9" s="121">
        <f t="shared" si="4"/>
        <v>52</v>
      </c>
      <c r="H9" s="121">
        <v>4</v>
      </c>
      <c r="I9" s="137">
        <v>200</v>
      </c>
      <c r="J9" s="132">
        <v>144</v>
      </c>
      <c r="K9" s="121">
        <f t="shared" si="5"/>
        <v>99</v>
      </c>
      <c r="L9" s="121">
        <v>1</v>
      </c>
      <c r="M9" s="137">
        <v>243</v>
      </c>
      <c r="N9" s="132">
        <f t="shared" si="0"/>
        <v>292</v>
      </c>
      <c r="O9" s="121">
        <f t="shared" si="1"/>
        <v>151</v>
      </c>
      <c r="P9" s="121">
        <f t="shared" si="2"/>
        <v>5</v>
      </c>
      <c r="Q9" s="137">
        <f t="shared" si="3"/>
        <v>443</v>
      </c>
    </row>
    <row r="10" spans="1:17" ht="15.75" customHeight="1">
      <c r="A10" s="132">
        <v>4</v>
      </c>
      <c r="B10" s="133" t="s">
        <v>70</v>
      </c>
      <c r="C10" s="134">
        <v>24406</v>
      </c>
      <c r="D10" s="135" t="s">
        <v>39</v>
      </c>
      <c r="E10" s="136">
        <v>630640</v>
      </c>
      <c r="F10" s="132">
        <v>148</v>
      </c>
      <c r="G10" s="121">
        <f t="shared" si="4"/>
        <v>72</v>
      </c>
      <c r="H10" s="121">
        <v>2</v>
      </c>
      <c r="I10" s="137">
        <v>220</v>
      </c>
      <c r="J10" s="132">
        <v>159</v>
      </c>
      <c r="K10" s="121">
        <f t="shared" si="5"/>
        <v>63</v>
      </c>
      <c r="L10" s="121">
        <v>1</v>
      </c>
      <c r="M10" s="137">
        <v>222</v>
      </c>
      <c r="N10" s="132">
        <f t="shared" si="0"/>
        <v>307</v>
      </c>
      <c r="O10" s="121">
        <f t="shared" si="1"/>
        <v>135</v>
      </c>
      <c r="P10" s="121">
        <f t="shared" si="2"/>
        <v>3</v>
      </c>
      <c r="Q10" s="137">
        <f t="shared" si="3"/>
        <v>442</v>
      </c>
    </row>
    <row r="11" spans="1:17" ht="15.75" customHeight="1">
      <c r="A11" s="132">
        <v>5</v>
      </c>
      <c r="B11" s="133" t="s">
        <v>79</v>
      </c>
      <c r="C11" s="134">
        <v>27998</v>
      </c>
      <c r="D11" s="135" t="s">
        <v>45</v>
      </c>
      <c r="E11" s="136">
        <v>635193</v>
      </c>
      <c r="F11" s="132">
        <v>150</v>
      </c>
      <c r="G11" s="121">
        <f t="shared" si="4"/>
        <v>68</v>
      </c>
      <c r="H11" s="121">
        <v>1</v>
      </c>
      <c r="I11" s="137">
        <v>218</v>
      </c>
      <c r="J11" s="132">
        <v>157</v>
      </c>
      <c r="K11" s="121">
        <f t="shared" si="5"/>
        <v>63</v>
      </c>
      <c r="L11" s="121">
        <v>3</v>
      </c>
      <c r="M11" s="137">
        <v>220</v>
      </c>
      <c r="N11" s="132">
        <f t="shared" si="0"/>
        <v>307</v>
      </c>
      <c r="O11" s="121">
        <f t="shared" si="1"/>
        <v>131</v>
      </c>
      <c r="P11" s="121">
        <f t="shared" si="2"/>
        <v>4</v>
      </c>
      <c r="Q11" s="137">
        <f t="shared" si="3"/>
        <v>438</v>
      </c>
    </row>
    <row r="12" spans="1:17" ht="15.75" customHeight="1">
      <c r="A12" s="132">
        <v>6</v>
      </c>
      <c r="B12" s="133" t="s">
        <v>65</v>
      </c>
      <c r="C12" s="134">
        <v>23603</v>
      </c>
      <c r="D12" s="135" t="s">
        <v>45</v>
      </c>
      <c r="E12" s="136">
        <v>773858</v>
      </c>
      <c r="F12" s="132">
        <v>164</v>
      </c>
      <c r="G12" s="121">
        <f t="shared" si="4"/>
        <v>53</v>
      </c>
      <c r="H12" s="121">
        <v>6</v>
      </c>
      <c r="I12" s="137">
        <v>217</v>
      </c>
      <c r="J12" s="132">
        <v>139</v>
      </c>
      <c r="K12" s="121">
        <f t="shared" si="5"/>
        <v>78</v>
      </c>
      <c r="L12" s="121">
        <v>3</v>
      </c>
      <c r="M12" s="137">
        <v>217</v>
      </c>
      <c r="N12" s="132">
        <f t="shared" si="0"/>
        <v>303</v>
      </c>
      <c r="O12" s="121">
        <f t="shared" si="1"/>
        <v>131</v>
      </c>
      <c r="P12" s="121">
        <f t="shared" si="2"/>
        <v>9</v>
      </c>
      <c r="Q12" s="137">
        <f t="shared" si="3"/>
        <v>434</v>
      </c>
    </row>
    <row r="13" spans="1:17" ht="15.75" customHeight="1">
      <c r="A13" s="132">
        <v>7</v>
      </c>
      <c r="B13" s="133" t="s">
        <v>74</v>
      </c>
      <c r="C13" s="134">
        <v>29363</v>
      </c>
      <c r="D13" s="135" t="s">
        <v>75</v>
      </c>
      <c r="E13" s="136">
        <v>728968</v>
      </c>
      <c r="F13" s="132">
        <v>153</v>
      </c>
      <c r="G13" s="121">
        <f t="shared" si="4"/>
        <v>62</v>
      </c>
      <c r="H13" s="121">
        <v>3</v>
      </c>
      <c r="I13" s="137">
        <v>215</v>
      </c>
      <c r="J13" s="132">
        <v>155</v>
      </c>
      <c r="K13" s="121">
        <f t="shared" si="5"/>
        <v>63</v>
      </c>
      <c r="L13" s="121">
        <v>3</v>
      </c>
      <c r="M13" s="137">
        <v>218</v>
      </c>
      <c r="N13" s="132">
        <f t="shared" si="0"/>
        <v>308</v>
      </c>
      <c r="O13" s="121">
        <f t="shared" si="1"/>
        <v>125</v>
      </c>
      <c r="P13" s="121">
        <f t="shared" si="2"/>
        <v>6</v>
      </c>
      <c r="Q13" s="137">
        <f t="shared" si="3"/>
        <v>433</v>
      </c>
    </row>
    <row r="14" spans="1:17" ht="15.75" customHeight="1">
      <c r="A14" s="132">
        <v>8</v>
      </c>
      <c r="B14" s="133" t="s">
        <v>85</v>
      </c>
      <c r="C14" s="134">
        <v>22791</v>
      </c>
      <c r="D14" s="135" t="s">
        <v>45</v>
      </c>
      <c r="E14" s="136">
        <v>763584</v>
      </c>
      <c r="F14" s="132">
        <v>135</v>
      </c>
      <c r="G14" s="121">
        <f t="shared" si="4"/>
        <v>95</v>
      </c>
      <c r="H14" s="121">
        <v>1</v>
      </c>
      <c r="I14" s="137">
        <v>230</v>
      </c>
      <c r="J14" s="132">
        <v>139</v>
      </c>
      <c r="K14" s="121">
        <f t="shared" si="5"/>
        <v>63</v>
      </c>
      <c r="L14" s="121">
        <v>4</v>
      </c>
      <c r="M14" s="137">
        <v>202</v>
      </c>
      <c r="N14" s="132">
        <f t="shared" si="0"/>
        <v>274</v>
      </c>
      <c r="O14" s="121">
        <f t="shared" si="1"/>
        <v>158</v>
      </c>
      <c r="P14" s="121">
        <f t="shared" si="2"/>
        <v>5</v>
      </c>
      <c r="Q14" s="137">
        <f t="shared" si="3"/>
        <v>432</v>
      </c>
    </row>
    <row r="15" spans="1:17" ht="15.75" customHeight="1">
      <c r="A15" s="132">
        <v>9</v>
      </c>
      <c r="B15" s="133" t="s">
        <v>83</v>
      </c>
      <c r="C15" s="134">
        <v>30171</v>
      </c>
      <c r="D15" s="135" t="s">
        <v>19</v>
      </c>
      <c r="E15" s="136">
        <v>797995</v>
      </c>
      <c r="F15" s="132">
        <v>143</v>
      </c>
      <c r="G15" s="121">
        <f t="shared" si="4"/>
        <v>63</v>
      </c>
      <c r="H15" s="121">
        <v>6</v>
      </c>
      <c r="I15" s="137">
        <v>206</v>
      </c>
      <c r="J15" s="132">
        <v>153</v>
      </c>
      <c r="K15" s="121">
        <f t="shared" si="5"/>
        <v>68</v>
      </c>
      <c r="L15" s="121">
        <v>3</v>
      </c>
      <c r="M15" s="137">
        <v>221</v>
      </c>
      <c r="N15" s="132">
        <f t="shared" si="0"/>
        <v>296</v>
      </c>
      <c r="O15" s="121">
        <f t="shared" si="1"/>
        <v>131</v>
      </c>
      <c r="P15" s="121">
        <f t="shared" si="2"/>
        <v>9</v>
      </c>
      <c r="Q15" s="137">
        <f t="shared" si="3"/>
        <v>427</v>
      </c>
    </row>
    <row r="16" spans="1:17" ht="15.75" customHeight="1">
      <c r="A16" s="132">
        <v>10</v>
      </c>
      <c r="B16" s="133" t="s">
        <v>67</v>
      </c>
      <c r="C16" s="134">
        <v>31093</v>
      </c>
      <c r="D16" s="135" t="s">
        <v>21</v>
      </c>
      <c r="E16" s="136">
        <v>792001</v>
      </c>
      <c r="F16" s="132">
        <v>145</v>
      </c>
      <c r="G16" s="121">
        <f t="shared" si="4"/>
        <v>63</v>
      </c>
      <c r="H16" s="121">
        <v>2</v>
      </c>
      <c r="I16" s="137">
        <v>208</v>
      </c>
      <c r="J16" s="132">
        <v>153</v>
      </c>
      <c r="K16" s="121">
        <f t="shared" si="5"/>
        <v>63</v>
      </c>
      <c r="L16" s="121">
        <v>2</v>
      </c>
      <c r="M16" s="137">
        <v>216</v>
      </c>
      <c r="N16" s="132">
        <f t="shared" si="0"/>
        <v>298</v>
      </c>
      <c r="O16" s="121">
        <f t="shared" si="1"/>
        <v>126</v>
      </c>
      <c r="P16" s="121">
        <f t="shared" si="2"/>
        <v>4</v>
      </c>
      <c r="Q16" s="137">
        <f t="shared" si="3"/>
        <v>424</v>
      </c>
    </row>
    <row r="17" spans="1:17" ht="15.75" customHeight="1">
      <c r="A17" s="132">
        <v>11</v>
      </c>
      <c r="B17" s="133" t="s">
        <v>73</v>
      </c>
      <c r="C17" s="134">
        <v>26344</v>
      </c>
      <c r="D17" s="135" t="s">
        <v>36</v>
      </c>
      <c r="E17" s="136">
        <v>831148</v>
      </c>
      <c r="F17" s="132">
        <v>140</v>
      </c>
      <c r="G17" s="121">
        <f t="shared" si="4"/>
        <v>69</v>
      </c>
      <c r="H17" s="121">
        <v>3</v>
      </c>
      <c r="I17" s="137">
        <v>209</v>
      </c>
      <c r="J17" s="132">
        <v>132</v>
      </c>
      <c r="K17" s="121">
        <f t="shared" si="5"/>
        <v>81</v>
      </c>
      <c r="L17" s="121">
        <v>1</v>
      </c>
      <c r="M17" s="137">
        <v>213</v>
      </c>
      <c r="N17" s="132">
        <f t="shared" si="0"/>
        <v>272</v>
      </c>
      <c r="O17" s="121">
        <f t="shared" si="1"/>
        <v>150</v>
      </c>
      <c r="P17" s="121">
        <f t="shared" si="2"/>
        <v>4</v>
      </c>
      <c r="Q17" s="137">
        <f t="shared" si="3"/>
        <v>422</v>
      </c>
    </row>
    <row r="18" spans="1:17" ht="15.75" customHeight="1">
      <c r="A18" s="132">
        <v>12</v>
      </c>
      <c r="B18" s="133" t="s">
        <v>77</v>
      </c>
      <c r="C18" s="134">
        <v>26364</v>
      </c>
      <c r="D18" s="135" t="s">
        <v>75</v>
      </c>
      <c r="E18" s="136">
        <v>742494</v>
      </c>
      <c r="F18" s="132">
        <v>142</v>
      </c>
      <c r="G18" s="121">
        <f t="shared" si="4"/>
        <v>62</v>
      </c>
      <c r="H18" s="121">
        <v>5</v>
      </c>
      <c r="I18" s="137">
        <v>204</v>
      </c>
      <c r="J18" s="132">
        <v>144</v>
      </c>
      <c r="K18" s="121">
        <f t="shared" si="5"/>
        <v>69</v>
      </c>
      <c r="L18" s="121">
        <v>2</v>
      </c>
      <c r="M18" s="137">
        <v>213</v>
      </c>
      <c r="N18" s="132">
        <f t="shared" si="0"/>
        <v>286</v>
      </c>
      <c r="O18" s="121">
        <f t="shared" si="1"/>
        <v>131</v>
      </c>
      <c r="P18" s="121">
        <f t="shared" si="2"/>
        <v>7</v>
      </c>
      <c r="Q18" s="137">
        <f t="shared" si="3"/>
        <v>417</v>
      </c>
    </row>
    <row r="19" spans="1:17" ht="15.75" customHeight="1">
      <c r="A19" s="132">
        <v>13</v>
      </c>
      <c r="B19" s="133" t="s">
        <v>71</v>
      </c>
      <c r="C19" s="134">
        <v>29805</v>
      </c>
      <c r="D19" s="135" t="s">
        <v>39</v>
      </c>
      <c r="E19" s="136">
        <v>865883</v>
      </c>
      <c r="F19" s="132">
        <v>146</v>
      </c>
      <c r="G19" s="121">
        <f t="shared" si="4"/>
        <v>50</v>
      </c>
      <c r="H19" s="121">
        <v>3</v>
      </c>
      <c r="I19" s="137">
        <v>196</v>
      </c>
      <c r="J19" s="132">
        <v>144</v>
      </c>
      <c r="K19" s="121">
        <f t="shared" si="5"/>
        <v>77</v>
      </c>
      <c r="L19" s="121">
        <v>2</v>
      </c>
      <c r="M19" s="137">
        <v>221</v>
      </c>
      <c r="N19" s="132">
        <f t="shared" si="0"/>
        <v>290</v>
      </c>
      <c r="O19" s="121">
        <f t="shared" si="1"/>
        <v>127</v>
      </c>
      <c r="P19" s="121">
        <f t="shared" si="2"/>
        <v>5</v>
      </c>
      <c r="Q19" s="137">
        <f t="shared" si="3"/>
        <v>417</v>
      </c>
    </row>
    <row r="20" spans="1:17" ht="15.75" customHeight="1">
      <c r="A20" s="132">
        <v>14</v>
      </c>
      <c r="B20" s="133" t="s">
        <v>68</v>
      </c>
      <c r="C20" s="134">
        <v>28142</v>
      </c>
      <c r="D20" s="135" t="s">
        <v>39</v>
      </c>
      <c r="E20" s="136">
        <v>667553</v>
      </c>
      <c r="F20" s="132">
        <v>157</v>
      </c>
      <c r="G20" s="121">
        <f t="shared" si="4"/>
        <v>44</v>
      </c>
      <c r="H20" s="121">
        <v>5</v>
      </c>
      <c r="I20" s="137">
        <v>201</v>
      </c>
      <c r="J20" s="132">
        <v>146</v>
      </c>
      <c r="K20" s="121">
        <f t="shared" si="5"/>
        <v>68</v>
      </c>
      <c r="L20" s="121">
        <v>2</v>
      </c>
      <c r="M20" s="137">
        <v>214</v>
      </c>
      <c r="N20" s="132">
        <f t="shared" si="0"/>
        <v>303</v>
      </c>
      <c r="O20" s="121">
        <f t="shared" si="1"/>
        <v>112</v>
      </c>
      <c r="P20" s="121">
        <f t="shared" si="2"/>
        <v>7</v>
      </c>
      <c r="Q20" s="137">
        <f t="shared" si="3"/>
        <v>415</v>
      </c>
    </row>
    <row r="21" spans="1:17" ht="15.75" customHeight="1">
      <c r="A21" s="83">
        <v>15</v>
      </c>
      <c r="B21" s="74" t="s">
        <v>78</v>
      </c>
      <c r="C21" s="75">
        <v>30942</v>
      </c>
      <c r="D21" s="76" t="s">
        <v>45</v>
      </c>
      <c r="E21" s="84">
        <v>791921</v>
      </c>
      <c r="F21" s="83">
        <v>152</v>
      </c>
      <c r="G21" s="63">
        <f t="shared" si="4"/>
        <v>45</v>
      </c>
      <c r="H21" s="63">
        <v>3</v>
      </c>
      <c r="I21" s="93">
        <v>197</v>
      </c>
      <c r="J21" s="83">
        <v>145</v>
      </c>
      <c r="K21" s="63">
        <f t="shared" si="5"/>
        <v>54</v>
      </c>
      <c r="L21" s="63">
        <v>0</v>
      </c>
      <c r="M21" s="93">
        <v>199</v>
      </c>
      <c r="N21" s="83">
        <f t="shared" si="0"/>
        <v>297</v>
      </c>
      <c r="O21" s="63">
        <f t="shared" si="1"/>
        <v>99</v>
      </c>
      <c r="P21" s="63">
        <f t="shared" si="2"/>
        <v>3</v>
      </c>
      <c r="Q21" s="93">
        <f t="shared" si="3"/>
        <v>396</v>
      </c>
    </row>
    <row r="22" spans="1:17" ht="15.75" customHeight="1">
      <c r="A22" s="83">
        <v>16</v>
      </c>
      <c r="B22" s="74" t="s">
        <v>84</v>
      </c>
      <c r="C22" s="75">
        <v>24363</v>
      </c>
      <c r="D22" s="76" t="s">
        <v>19</v>
      </c>
      <c r="E22" s="84">
        <v>82753</v>
      </c>
      <c r="F22" s="83">
        <v>120</v>
      </c>
      <c r="G22" s="63">
        <f t="shared" si="4"/>
        <v>53</v>
      </c>
      <c r="H22" s="63">
        <v>3</v>
      </c>
      <c r="I22" s="93">
        <v>173</v>
      </c>
      <c r="J22" s="83">
        <v>150</v>
      </c>
      <c r="K22" s="63">
        <f t="shared" si="5"/>
        <v>70</v>
      </c>
      <c r="L22" s="63">
        <v>3</v>
      </c>
      <c r="M22" s="93">
        <v>220</v>
      </c>
      <c r="N22" s="83">
        <f t="shared" si="0"/>
        <v>270</v>
      </c>
      <c r="O22" s="63">
        <f t="shared" si="1"/>
        <v>123</v>
      </c>
      <c r="P22" s="63">
        <f t="shared" si="2"/>
        <v>6</v>
      </c>
      <c r="Q22" s="93">
        <f t="shared" si="3"/>
        <v>393</v>
      </c>
    </row>
    <row r="23" spans="1:17" ht="15.75" customHeight="1">
      <c r="A23" s="83">
        <v>17</v>
      </c>
      <c r="B23" s="74" t="s">
        <v>69</v>
      </c>
      <c r="C23" s="75">
        <v>25563</v>
      </c>
      <c r="D23" s="76" t="s">
        <v>39</v>
      </c>
      <c r="E23" s="84">
        <v>653008</v>
      </c>
      <c r="F23" s="83">
        <v>162</v>
      </c>
      <c r="G23" s="63">
        <f t="shared" si="4"/>
        <v>62</v>
      </c>
      <c r="H23" s="63">
        <v>4</v>
      </c>
      <c r="I23" s="93">
        <v>224</v>
      </c>
      <c r="J23" s="83">
        <v>108</v>
      </c>
      <c r="K23" s="63">
        <f t="shared" si="5"/>
        <v>59</v>
      </c>
      <c r="L23" s="63">
        <v>7</v>
      </c>
      <c r="M23" s="93">
        <v>167</v>
      </c>
      <c r="N23" s="83">
        <f t="shared" si="0"/>
        <v>270</v>
      </c>
      <c r="O23" s="63">
        <f t="shared" si="1"/>
        <v>121</v>
      </c>
      <c r="P23" s="63">
        <f t="shared" si="2"/>
        <v>11</v>
      </c>
      <c r="Q23" s="93">
        <f t="shared" si="3"/>
        <v>391</v>
      </c>
    </row>
    <row r="24" spans="1:17" ht="15.75" customHeight="1">
      <c r="A24" s="83">
        <v>18</v>
      </c>
      <c r="B24" s="100" t="s">
        <v>103</v>
      </c>
      <c r="C24" s="75">
        <v>29698</v>
      </c>
      <c r="D24" s="76" t="s">
        <v>80</v>
      </c>
      <c r="E24" s="84">
        <v>9019453</v>
      </c>
      <c r="F24" s="83">
        <v>146</v>
      </c>
      <c r="G24" s="63">
        <f t="shared" si="4"/>
        <v>50</v>
      </c>
      <c r="H24" s="63">
        <v>5</v>
      </c>
      <c r="I24" s="93">
        <v>196</v>
      </c>
      <c r="J24" s="83">
        <v>132</v>
      </c>
      <c r="K24" s="63">
        <f t="shared" si="5"/>
        <v>60</v>
      </c>
      <c r="L24" s="63">
        <v>3</v>
      </c>
      <c r="M24" s="93">
        <v>192</v>
      </c>
      <c r="N24" s="83">
        <f t="shared" si="0"/>
        <v>278</v>
      </c>
      <c r="O24" s="63">
        <f t="shared" si="1"/>
        <v>110</v>
      </c>
      <c r="P24" s="63">
        <f t="shared" si="2"/>
        <v>8</v>
      </c>
      <c r="Q24" s="93">
        <f t="shared" si="3"/>
        <v>388</v>
      </c>
    </row>
    <row r="25" spans="1:17" ht="15.75" customHeight="1">
      <c r="A25" s="83">
        <v>19</v>
      </c>
      <c r="B25" s="111" t="s">
        <v>106</v>
      </c>
      <c r="C25" s="77">
        <v>30536</v>
      </c>
      <c r="D25" s="78" t="s">
        <v>19</v>
      </c>
      <c r="E25" s="85">
        <v>797993</v>
      </c>
      <c r="F25" s="94">
        <v>134</v>
      </c>
      <c r="G25" s="63">
        <f t="shared" si="4"/>
        <v>54</v>
      </c>
      <c r="H25" s="79">
        <v>3</v>
      </c>
      <c r="I25" s="93">
        <v>188</v>
      </c>
      <c r="J25" s="94">
        <v>126</v>
      </c>
      <c r="K25" s="63">
        <f t="shared" si="5"/>
        <v>48</v>
      </c>
      <c r="L25" s="79">
        <v>6</v>
      </c>
      <c r="M25" s="93">
        <v>174</v>
      </c>
      <c r="N25" s="83">
        <f t="shared" si="0"/>
        <v>260</v>
      </c>
      <c r="O25" s="63">
        <f t="shared" si="1"/>
        <v>102</v>
      </c>
      <c r="P25" s="63">
        <f t="shared" si="2"/>
        <v>9</v>
      </c>
      <c r="Q25" s="93">
        <f t="shared" si="3"/>
        <v>362</v>
      </c>
    </row>
    <row r="26" spans="1:17" ht="15.75" customHeight="1">
      <c r="A26" s="83">
        <v>20</v>
      </c>
      <c r="B26" s="74" t="s">
        <v>72</v>
      </c>
      <c r="C26" s="75">
        <v>24382</v>
      </c>
      <c r="D26" s="76" t="s">
        <v>39</v>
      </c>
      <c r="E26" s="84">
        <v>829814</v>
      </c>
      <c r="F26" s="83">
        <v>134</v>
      </c>
      <c r="G26" s="63">
        <f t="shared" si="4"/>
        <v>36</v>
      </c>
      <c r="H26" s="63">
        <v>9</v>
      </c>
      <c r="I26" s="93">
        <v>170</v>
      </c>
      <c r="J26" s="83">
        <v>114</v>
      </c>
      <c r="K26" s="63">
        <f t="shared" si="5"/>
        <v>54</v>
      </c>
      <c r="L26" s="63">
        <v>6</v>
      </c>
      <c r="M26" s="93">
        <v>168</v>
      </c>
      <c r="N26" s="83">
        <f t="shared" si="0"/>
        <v>248</v>
      </c>
      <c r="O26" s="63">
        <f t="shared" si="1"/>
        <v>90</v>
      </c>
      <c r="P26" s="63">
        <f t="shared" si="2"/>
        <v>15</v>
      </c>
      <c r="Q26" s="93">
        <f t="shared" si="3"/>
        <v>338</v>
      </c>
    </row>
    <row r="27" spans="1:17" ht="15.75" customHeight="1">
      <c r="A27" s="83">
        <v>21</v>
      </c>
      <c r="B27" s="74" t="s">
        <v>66</v>
      </c>
      <c r="C27" s="75">
        <v>29480</v>
      </c>
      <c r="D27" s="76" t="s">
        <v>19</v>
      </c>
      <c r="E27" s="84">
        <v>898213</v>
      </c>
      <c r="F27" s="83"/>
      <c r="G27" s="63">
        <f t="shared" si="4"/>
      </c>
      <c r="H27" s="63"/>
      <c r="I27" s="93"/>
      <c r="J27" s="83"/>
      <c r="K27" s="63">
        <f t="shared" si="5"/>
      </c>
      <c r="L27" s="63"/>
      <c r="M27" s="93"/>
      <c r="N27" s="83">
        <f t="shared" si="0"/>
        <v>0</v>
      </c>
      <c r="O27" s="63">
        <f t="shared" si="1"/>
      </c>
      <c r="P27" s="63">
        <f t="shared" si="2"/>
        <v>0</v>
      </c>
      <c r="Q27" s="93">
        <f t="shared" si="3"/>
        <v>0</v>
      </c>
    </row>
    <row r="28" spans="1:17" ht="15.75" customHeight="1">
      <c r="A28" s="83">
        <v>22</v>
      </c>
      <c r="B28" s="74" t="s">
        <v>82</v>
      </c>
      <c r="C28" s="75">
        <v>24831</v>
      </c>
      <c r="D28" s="76" t="s">
        <v>26</v>
      </c>
      <c r="E28" s="84">
        <v>662713</v>
      </c>
      <c r="F28" s="83" t="s">
        <v>104</v>
      </c>
      <c r="G28" s="63">
        <f t="shared" si="4"/>
      </c>
      <c r="H28" s="63"/>
      <c r="I28" s="93"/>
      <c r="J28" s="83"/>
      <c r="K28" s="63">
        <f t="shared" si="5"/>
      </c>
      <c r="L28" s="63"/>
      <c r="M28" s="93"/>
      <c r="N28" s="83"/>
      <c r="O28" s="63">
        <f t="shared" si="1"/>
      </c>
      <c r="P28" s="63"/>
      <c r="Q28" s="93"/>
    </row>
    <row r="29" spans="1:17" ht="15.75" customHeight="1">
      <c r="A29" s="83">
        <v>23</v>
      </c>
      <c r="B29" s="74" t="s">
        <v>86</v>
      </c>
      <c r="C29" s="75">
        <v>31175</v>
      </c>
      <c r="D29" s="76" t="s">
        <v>80</v>
      </c>
      <c r="E29" s="84">
        <v>805338</v>
      </c>
      <c r="F29" s="83" t="s">
        <v>104</v>
      </c>
      <c r="G29" s="63">
        <f t="shared" si="4"/>
      </c>
      <c r="H29" s="63"/>
      <c r="I29" s="93"/>
      <c r="J29" s="83"/>
      <c r="K29" s="63">
        <f t="shared" si="5"/>
      </c>
      <c r="L29" s="63"/>
      <c r="M29" s="93"/>
      <c r="N29" s="83"/>
      <c r="O29" s="63">
        <f t="shared" si="1"/>
      </c>
      <c r="P29" s="63"/>
      <c r="Q29" s="93"/>
    </row>
    <row r="30" spans="1:17" ht="15.75" customHeight="1">
      <c r="A30" s="83">
        <v>24</v>
      </c>
      <c r="B30" s="74"/>
      <c r="C30" s="75"/>
      <c r="D30" s="76"/>
      <c r="E30" s="84"/>
      <c r="F30" s="83"/>
      <c r="G30" s="63">
        <f t="shared" si="4"/>
      </c>
      <c r="H30" s="63"/>
      <c r="I30" s="93"/>
      <c r="J30" s="83"/>
      <c r="K30" s="63">
        <f t="shared" si="5"/>
      </c>
      <c r="L30" s="63"/>
      <c r="M30" s="93"/>
      <c r="N30" s="83"/>
      <c r="O30" s="63">
        <f t="shared" si="1"/>
      </c>
      <c r="P30" s="63"/>
      <c r="Q30" s="97"/>
    </row>
    <row r="31" spans="1:17" ht="15.75" customHeight="1" thickBot="1">
      <c r="A31" s="86">
        <v>25</v>
      </c>
      <c r="B31" s="87"/>
      <c r="C31" s="88"/>
      <c r="D31" s="89"/>
      <c r="E31" s="90"/>
      <c r="F31" s="86"/>
      <c r="G31" s="95"/>
      <c r="H31" s="95"/>
      <c r="I31" s="96"/>
      <c r="J31" s="86"/>
      <c r="K31" s="95">
        <f t="shared" si="5"/>
      </c>
      <c r="L31" s="95"/>
      <c r="M31" s="96"/>
      <c r="N31" s="86"/>
      <c r="O31" s="95"/>
      <c r="P31" s="95"/>
      <c r="Q31" s="98"/>
    </row>
    <row r="32" spans="1:17" ht="15.75" customHeight="1">
      <c r="A32" s="70"/>
      <c r="B32" s="102"/>
      <c r="C32" s="103"/>
      <c r="D32" s="104"/>
      <c r="E32" s="103"/>
      <c r="F32" s="71"/>
      <c r="G32" s="72"/>
      <c r="H32" s="72"/>
      <c r="I32" s="47"/>
      <c r="J32" s="71"/>
      <c r="K32" s="73">
        <f t="shared" si="5"/>
      </c>
      <c r="L32" s="72"/>
      <c r="M32" s="47"/>
      <c r="N32" s="71"/>
      <c r="O32" s="72"/>
      <c r="P32" s="72"/>
      <c r="Q32" s="48"/>
    </row>
    <row r="33" spans="1:17" ht="15.75" customHeight="1">
      <c r="A33" s="45"/>
      <c r="B33" s="105"/>
      <c r="C33" s="106"/>
      <c r="D33" s="107"/>
      <c r="E33" s="106"/>
      <c r="F33" s="43"/>
      <c r="G33" s="44"/>
      <c r="H33" s="44"/>
      <c r="I33" s="47"/>
      <c r="J33" s="43"/>
      <c r="K33" s="44"/>
      <c r="L33" s="44"/>
      <c r="M33" s="47"/>
      <c r="N33" s="43"/>
      <c r="O33" s="44"/>
      <c r="P33" s="44"/>
      <c r="Q33" s="48"/>
    </row>
    <row r="34" spans="1:17" ht="15.75" customHeight="1">
      <c r="A34" s="45"/>
      <c r="B34" s="46"/>
      <c r="C34" s="42"/>
      <c r="D34" s="41"/>
      <c r="E34" s="42"/>
      <c r="F34" s="43"/>
      <c r="G34" s="44"/>
      <c r="H34" s="44"/>
      <c r="I34" s="47"/>
      <c r="J34" s="43"/>
      <c r="K34" s="44"/>
      <c r="L34" s="44"/>
      <c r="M34" s="47"/>
      <c r="N34" s="43"/>
      <c r="O34" s="44"/>
      <c r="P34" s="44"/>
      <c r="Q34" s="48"/>
    </row>
    <row r="35" spans="1:17" ht="15.75" customHeight="1">
      <c r="A35" s="49"/>
      <c r="B35" s="50"/>
      <c r="C35" s="51"/>
      <c r="D35" s="52"/>
      <c r="E35" s="51"/>
      <c r="F35" s="53"/>
      <c r="G35" s="54"/>
      <c r="H35" s="54"/>
      <c r="I35" s="55"/>
      <c r="J35" s="53"/>
      <c r="K35" s="54"/>
      <c r="L35" s="54"/>
      <c r="M35" s="55"/>
      <c r="N35" s="53"/>
      <c r="O35" s="54"/>
      <c r="P35" s="54"/>
      <c r="Q35" s="56"/>
    </row>
    <row r="36" spans="6:17" ht="15.75" customHeight="1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6:17" ht="15.75" customHeight="1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ht="15.75" customHeight="1"/>
    <row r="39" ht="3.75" customHeight="1"/>
  </sheetData>
  <mergeCells count="4">
    <mergeCell ref="D3:G3"/>
    <mergeCell ref="F5:I5"/>
    <mergeCell ref="J5:M5"/>
    <mergeCell ref="N5:Q5"/>
  </mergeCells>
  <printOptions horizontalCentered="1"/>
  <pageMargins left="0.5902777777777778" right="0.5902777777777778" top="0.19652777777777777" bottom="0.27569444444444446" header="0.5118055555555556" footer="0.5118055555555556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U19" sqref="U19"/>
    </sheetView>
  </sheetViews>
  <sheetFormatPr defaultColWidth="11.421875" defaultRowHeight="12.75"/>
  <cols>
    <col min="1" max="1" width="5.140625" style="0" customWidth="1"/>
    <col min="2" max="2" width="21.57421875" style="0" customWidth="1"/>
    <col min="3" max="3" width="10.28125" style="0" customWidth="1"/>
    <col min="4" max="4" width="15.57421875" style="0" customWidth="1"/>
    <col min="5" max="5" width="8.8515625" style="0" customWidth="1"/>
    <col min="6" max="6" width="5.421875" style="0" customWidth="1"/>
    <col min="7" max="7" width="5.7109375" style="0" customWidth="1"/>
    <col min="8" max="8" width="5.00390625" style="0" customWidth="1"/>
    <col min="9" max="9" width="4.7109375" style="0" customWidth="1"/>
    <col min="10" max="10" width="6.7109375" style="0" customWidth="1"/>
    <col min="11" max="11" width="5.140625" style="0" customWidth="1"/>
    <col min="12" max="12" width="5.00390625" style="0" customWidth="1"/>
    <col min="13" max="13" width="4.28125" style="0" customWidth="1"/>
    <col min="14" max="14" width="6.421875" style="0" customWidth="1"/>
    <col min="15" max="15" width="5.421875" style="0" customWidth="1"/>
    <col min="16" max="17" width="4.57421875" style="0" customWidth="1"/>
    <col min="18" max="18" width="8.00390625" style="0" customWidth="1"/>
  </cols>
  <sheetData>
    <row r="1" spans="1:18" ht="23.25">
      <c r="A1" s="2" t="s">
        <v>87</v>
      </c>
      <c r="B1" s="1"/>
      <c r="C1" s="1"/>
      <c r="D1" s="1"/>
      <c r="E1" s="1"/>
      <c r="F1" s="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1"/>
      <c r="B2" s="1"/>
      <c r="C2" s="1"/>
      <c r="D2" s="1"/>
      <c r="E2" s="1"/>
      <c r="F2" s="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">
      <c r="A3" s="3" t="s">
        <v>1</v>
      </c>
      <c r="B3" s="1"/>
      <c r="C3" s="1"/>
      <c r="D3" s="116" t="s">
        <v>2</v>
      </c>
      <c r="E3" s="116"/>
      <c r="F3" s="116"/>
      <c r="G3" s="116"/>
      <c r="H3" s="116"/>
      <c r="I3" s="23"/>
      <c r="J3" s="22"/>
      <c r="K3" s="22"/>
      <c r="L3" s="22"/>
      <c r="M3" s="22"/>
      <c r="N3" s="22"/>
      <c r="O3" s="22"/>
      <c r="P3" s="22"/>
      <c r="Q3" s="22"/>
      <c r="R3" s="6" t="s">
        <v>3</v>
      </c>
    </row>
    <row r="4" spans="1:18" ht="12.75">
      <c r="A4" s="1"/>
      <c r="B4" s="1"/>
      <c r="C4" s="1"/>
      <c r="D4" s="1"/>
      <c r="E4" s="1"/>
      <c r="F4" s="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>
      <c r="A5" s="1"/>
      <c r="B5" s="1"/>
      <c r="C5" s="1"/>
      <c r="D5" s="1"/>
      <c r="E5" s="1"/>
      <c r="F5" s="1"/>
      <c r="G5" s="113" t="s">
        <v>6</v>
      </c>
      <c r="H5" s="113"/>
      <c r="I5" s="113"/>
      <c r="J5" s="113"/>
      <c r="K5" s="115" t="s">
        <v>7</v>
      </c>
      <c r="L5" s="115"/>
      <c r="M5" s="115"/>
      <c r="N5" s="115"/>
      <c r="O5" s="115" t="s">
        <v>8</v>
      </c>
      <c r="P5" s="115"/>
      <c r="Q5" s="115"/>
      <c r="R5" s="115"/>
    </row>
    <row r="6" spans="1:18" ht="12.75">
      <c r="A6" s="7" t="s">
        <v>9</v>
      </c>
      <c r="B6" s="8" t="s">
        <v>10</v>
      </c>
      <c r="C6" s="57" t="s">
        <v>49</v>
      </c>
      <c r="D6" s="10" t="s">
        <v>12</v>
      </c>
      <c r="E6" s="9" t="s">
        <v>13</v>
      </c>
      <c r="F6" s="9" t="s">
        <v>88</v>
      </c>
      <c r="G6" s="11" t="s">
        <v>14</v>
      </c>
      <c r="H6" s="12" t="s">
        <v>15</v>
      </c>
      <c r="I6" s="12" t="s">
        <v>17</v>
      </c>
      <c r="J6" s="13" t="s">
        <v>16</v>
      </c>
      <c r="K6" s="11" t="s">
        <v>14</v>
      </c>
      <c r="L6" s="12" t="s">
        <v>15</v>
      </c>
      <c r="M6" s="12" t="s">
        <v>17</v>
      </c>
      <c r="N6" s="13" t="s">
        <v>16</v>
      </c>
      <c r="O6" s="11" t="s">
        <v>14</v>
      </c>
      <c r="P6" s="12" t="s">
        <v>15</v>
      </c>
      <c r="Q6" s="12" t="s">
        <v>17</v>
      </c>
      <c r="R6" s="13" t="s">
        <v>8</v>
      </c>
    </row>
    <row r="7" spans="1:18" ht="12.75">
      <c r="A7" s="138">
        <v>1</v>
      </c>
      <c r="B7" s="139" t="s">
        <v>92</v>
      </c>
      <c r="C7" s="140">
        <v>19998</v>
      </c>
      <c r="D7" s="141" t="s">
        <v>90</v>
      </c>
      <c r="E7" s="142">
        <v>884237</v>
      </c>
      <c r="F7" s="143" t="s">
        <v>91</v>
      </c>
      <c r="G7" s="144">
        <v>141</v>
      </c>
      <c r="H7" s="145">
        <f aca="true" t="shared" si="0" ref="H7:H14">SUM(J7-G7)</f>
        <v>75</v>
      </c>
      <c r="I7" s="145">
        <v>2</v>
      </c>
      <c r="J7" s="146">
        <v>216</v>
      </c>
      <c r="K7" s="144">
        <v>172</v>
      </c>
      <c r="L7" s="145">
        <f aca="true" t="shared" si="1" ref="L7:L14">SUM(N7-K7)</f>
        <v>63</v>
      </c>
      <c r="M7" s="145">
        <v>6</v>
      </c>
      <c r="N7" s="146">
        <v>235</v>
      </c>
      <c r="O7" s="144">
        <f aca="true" t="shared" si="2" ref="O7:R14">SUM(G7+K7)</f>
        <v>313</v>
      </c>
      <c r="P7" s="145">
        <f t="shared" si="2"/>
        <v>138</v>
      </c>
      <c r="Q7" s="145">
        <f t="shared" si="2"/>
        <v>8</v>
      </c>
      <c r="R7" s="147">
        <f t="shared" si="2"/>
        <v>451</v>
      </c>
    </row>
    <row r="8" spans="1:18" ht="12.75">
      <c r="A8" s="138">
        <v>2</v>
      </c>
      <c r="B8" s="139" t="s">
        <v>97</v>
      </c>
      <c r="C8" s="140">
        <v>21110</v>
      </c>
      <c r="D8" s="141" t="s">
        <v>52</v>
      </c>
      <c r="E8" s="142">
        <v>889906</v>
      </c>
      <c r="F8" s="143"/>
      <c r="G8" s="144">
        <v>150</v>
      </c>
      <c r="H8" s="145">
        <f t="shared" si="0"/>
        <v>80</v>
      </c>
      <c r="I8" s="145">
        <v>5</v>
      </c>
      <c r="J8" s="146">
        <v>230</v>
      </c>
      <c r="K8" s="144">
        <v>130</v>
      </c>
      <c r="L8" s="145">
        <f t="shared" si="1"/>
        <v>77</v>
      </c>
      <c r="M8" s="145">
        <v>1</v>
      </c>
      <c r="N8" s="146">
        <v>207</v>
      </c>
      <c r="O8" s="144">
        <f t="shared" si="2"/>
        <v>280</v>
      </c>
      <c r="P8" s="145">
        <f t="shared" si="2"/>
        <v>157</v>
      </c>
      <c r="Q8" s="145">
        <f t="shared" si="2"/>
        <v>6</v>
      </c>
      <c r="R8" s="148">
        <f t="shared" si="2"/>
        <v>437</v>
      </c>
    </row>
    <row r="9" spans="1:18" ht="12.75">
      <c r="A9" s="138">
        <v>3</v>
      </c>
      <c r="B9" s="139" t="s">
        <v>89</v>
      </c>
      <c r="C9" s="140">
        <v>21087</v>
      </c>
      <c r="D9" s="141" t="s">
        <v>90</v>
      </c>
      <c r="E9" s="142">
        <v>889874</v>
      </c>
      <c r="F9" s="143" t="s">
        <v>91</v>
      </c>
      <c r="G9" s="144">
        <v>138</v>
      </c>
      <c r="H9" s="145">
        <f t="shared" si="0"/>
        <v>70</v>
      </c>
      <c r="I9" s="145">
        <v>4</v>
      </c>
      <c r="J9" s="146">
        <v>208</v>
      </c>
      <c r="K9" s="144">
        <v>137</v>
      </c>
      <c r="L9" s="145">
        <f t="shared" si="1"/>
        <v>62</v>
      </c>
      <c r="M9" s="145">
        <v>3</v>
      </c>
      <c r="N9" s="146">
        <v>199</v>
      </c>
      <c r="O9" s="144">
        <f t="shared" si="2"/>
        <v>275</v>
      </c>
      <c r="P9" s="145">
        <f t="shared" si="2"/>
        <v>132</v>
      </c>
      <c r="Q9" s="145">
        <f t="shared" si="2"/>
        <v>7</v>
      </c>
      <c r="R9" s="148">
        <f t="shared" si="2"/>
        <v>407</v>
      </c>
    </row>
    <row r="10" spans="1:18" ht="12.75">
      <c r="A10" s="138">
        <v>4</v>
      </c>
      <c r="B10" s="139" t="s">
        <v>96</v>
      </c>
      <c r="C10" s="140">
        <v>20955</v>
      </c>
      <c r="D10" s="141" t="s">
        <v>19</v>
      </c>
      <c r="E10" s="142">
        <v>9040897</v>
      </c>
      <c r="F10" s="143" t="s">
        <v>91</v>
      </c>
      <c r="G10" s="144">
        <v>155</v>
      </c>
      <c r="H10" s="145">
        <f t="shared" si="0"/>
        <v>69</v>
      </c>
      <c r="I10" s="145">
        <v>3</v>
      </c>
      <c r="J10" s="146">
        <v>224</v>
      </c>
      <c r="K10" s="144">
        <v>130</v>
      </c>
      <c r="L10" s="145">
        <f t="shared" si="1"/>
        <v>49</v>
      </c>
      <c r="M10" s="145">
        <v>9</v>
      </c>
      <c r="N10" s="146">
        <v>179</v>
      </c>
      <c r="O10" s="144">
        <f t="shared" si="2"/>
        <v>285</v>
      </c>
      <c r="P10" s="145">
        <f t="shared" si="2"/>
        <v>118</v>
      </c>
      <c r="Q10" s="145">
        <f t="shared" si="2"/>
        <v>12</v>
      </c>
      <c r="R10" s="148">
        <f t="shared" si="2"/>
        <v>403</v>
      </c>
    </row>
    <row r="11" spans="1:18" ht="12.75">
      <c r="A11" s="138">
        <v>5</v>
      </c>
      <c r="B11" s="139" t="s">
        <v>93</v>
      </c>
      <c r="C11" s="140">
        <v>20525</v>
      </c>
      <c r="D11" s="141" t="s">
        <v>90</v>
      </c>
      <c r="E11" s="142">
        <v>623886</v>
      </c>
      <c r="F11" s="143"/>
      <c r="G11" s="144">
        <v>150</v>
      </c>
      <c r="H11" s="145">
        <f t="shared" si="0"/>
        <v>54</v>
      </c>
      <c r="I11" s="145">
        <v>2</v>
      </c>
      <c r="J11" s="146">
        <v>204</v>
      </c>
      <c r="K11" s="144">
        <v>139</v>
      </c>
      <c r="L11" s="145">
        <f t="shared" si="1"/>
        <v>53</v>
      </c>
      <c r="M11" s="145">
        <v>5</v>
      </c>
      <c r="N11" s="146">
        <v>192</v>
      </c>
      <c r="O11" s="144">
        <f t="shared" si="2"/>
        <v>289</v>
      </c>
      <c r="P11" s="145">
        <f t="shared" si="2"/>
        <v>107</v>
      </c>
      <c r="Q11" s="145">
        <f t="shared" si="2"/>
        <v>7</v>
      </c>
      <c r="R11" s="148">
        <f t="shared" si="2"/>
        <v>396</v>
      </c>
    </row>
    <row r="12" spans="1:18" ht="12.75">
      <c r="A12" s="138">
        <v>6</v>
      </c>
      <c r="B12" s="139" t="s">
        <v>94</v>
      </c>
      <c r="C12" s="140">
        <v>20892</v>
      </c>
      <c r="D12" s="141" t="s">
        <v>95</v>
      </c>
      <c r="E12" s="142">
        <v>616941</v>
      </c>
      <c r="F12" s="143"/>
      <c r="G12" s="144">
        <v>141</v>
      </c>
      <c r="H12" s="145">
        <f t="shared" si="0"/>
        <v>63</v>
      </c>
      <c r="I12" s="145">
        <v>3</v>
      </c>
      <c r="J12" s="146">
        <v>204</v>
      </c>
      <c r="K12" s="144">
        <v>130</v>
      </c>
      <c r="L12" s="145">
        <f t="shared" si="1"/>
        <v>59</v>
      </c>
      <c r="M12" s="145">
        <v>6</v>
      </c>
      <c r="N12" s="146">
        <v>189</v>
      </c>
      <c r="O12" s="144">
        <f t="shared" si="2"/>
        <v>271</v>
      </c>
      <c r="P12" s="145">
        <f t="shared" si="2"/>
        <v>122</v>
      </c>
      <c r="Q12" s="145">
        <f t="shared" si="2"/>
        <v>9</v>
      </c>
      <c r="R12" s="148">
        <f t="shared" si="2"/>
        <v>393</v>
      </c>
    </row>
    <row r="13" spans="1:18" ht="12.75">
      <c r="A13" s="138">
        <v>7</v>
      </c>
      <c r="B13" s="139" t="s">
        <v>99</v>
      </c>
      <c r="C13" s="140">
        <v>21402</v>
      </c>
      <c r="D13" s="141" t="s">
        <v>45</v>
      </c>
      <c r="E13" s="142">
        <v>54387</v>
      </c>
      <c r="F13" s="143"/>
      <c r="G13" s="144">
        <v>144</v>
      </c>
      <c r="H13" s="145">
        <f t="shared" si="0"/>
        <v>52</v>
      </c>
      <c r="I13" s="145">
        <v>6</v>
      </c>
      <c r="J13" s="146">
        <v>196</v>
      </c>
      <c r="K13" s="144">
        <v>137</v>
      </c>
      <c r="L13" s="145">
        <f t="shared" si="1"/>
        <v>60</v>
      </c>
      <c r="M13" s="145">
        <v>3</v>
      </c>
      <c r="N13" s="146">
        <v>197</v>
      </c>
      <c r="O13" s="144">
        <f t="shared" si="2"/>
        <v>281</v>
      </c>
      <c r="P13" s="145">
        <f t="shared" si="2"/>
        <v>112</v>
      </c>
      <c r="Q13" s="145">
        <f t="shared" si="2"/>
        <v>9</v>
      </c>
      <c r="R13" s="148">
        <f t="shared" si="2"/>
        <v>393</v>
      </c>
    </row>
    <row r="14" spans="1:18" ht="12.75">
      <c r="A14" s="138">
        <v>8</v>
      </c>
      <c r="B14" s="139" t="s">
        <v>100</v>
      </c>
      <c r="C14" s="140">
        <v>19970</v>
      </c>
      <c r="D14" s="141" t="s">
        <v>101</v>
      </c>
      <c r="E14" s="142">
        <v>76316</v>
      </c>
      <c r="F14" s="143"/>
      <c r="G14" s="144">
        <v>146</v>
      </c>
      <c r="H14" s="145">
        <f t="shared" si="0"/>
        <v>35</v>
      </c>
      <c r="I14" s="145">
        <v>7</v>
      </c>
      <c r="J14" s="146">
        <v>181</v>
      </c>
      <c r="K14" s="144">
        <v>135</v>
      </c>
      <c r="L14" s="145">
        <f t="shared" si="1"/>
        <v>35</v>
      </c>
      <c r="M14" s="145">
        <v>8</v>
      </c>
      <c r="N14" s="146">
        <v>170</v>
      </c>
      <c r="O14" s="144">
        <f t="shared" si="2"/>
        <v>281</v>
      </c>
      <c r="P14" s="145">
        <f t="shared" si="2"/>
        <v>70</v>
      </c>
      <c r="Q14" s="145">
        <f t="shared" si="2"/>
        <v>15</v>
      </c>
      <c r="R14" s="148">
        <f t="shared" si="2"/>
        <v>351</v>
      </c>
    </row>
    <row r="15" spans="1:18" ht="12.75">
      <c r="A15" s="30">
        <v>9</v>
      </c>
      <c r="B15" s="31" t="s">
        <v>98</v>
      </c>
      <c r="C15" s="58">
        <v>21137</v>
      </c>
      <c r="D15" s="33" t="s">
        <v>45</v>
      </c>
      <c r="E15" s="59">
        <v>857390</v>
      </c>
      <c r="F15" s="34"/>
      <c r="G15" s="35" t="s">
        <v>104</v>
      </c>
      <c r="H15" s="36"/>
      <c r="I15" s="36"/>
      <c r="J15" s="37"/>
      <c r="K15" s="35"/>
      <c r="L15" s="36"/>
      <c r="M15" s="36"/>
      <c r="N15" s="37"/>
      <c r="O15" s="35"/>
      <c r="P15" s="36"/>
      <c r="Q15" s="36"/>
      <c r="R15" s="99"/>
    </row>
    <row r="16" spans="1:18" ht="12.75">
      <c r="A16" s="30">
        <v>10</v>
      </c>
      <c r="B16" s="31" t="s">
        <v>102</v>
      </c>
      <c r="C16" s="58">
        <v>19605</v>
      </c>
      <c r="D16" s="33" t="s">
        <v>101</v>
      </c>
      <c r="E16" s="59">
        <v>793213</v>
      </c>
      <c r="F16" s="34"/>
      <c r="G16" s="35"/>
      <c r="H16" s="36"/>
      <c r="I16" s="36"/>
      <c r="J16" s="37"/>
      <c r="K16" s="35"/>
      <c r="L16" s="36"/>
      <c r="M16" s="36"/>
      <c r="N16" s="37"/>
      <c r="O16" s="35"/>
      <c r="P16" s="36"/>
      <c r="Q16" s="36"/>
      <c r="R16" s="99"/>
    </row>
    <row r="17" spans="1:18" ht="12.75">
      <c r="A17" s="30">
        <v>11</v>
      </c>
      <c r="B17" s="31"/>
      <c r="C17" s="32"/>
      <c r="D17" s="33"/>
      <c r="E17" s="34"/>
      <c r="F17" s="34"/>
      <c r="G17" s="35"/>
      <c r="H17" s="36"/>
      <c r="I17" s="36"/>
      <c r="J17" s="37"/>
      <c r="K17" s="35"/>
      <c r="L17" s="36"/>
      <c r="M17" s="36"/>
      <c r="N17" s="37"/>
      <c r="O17" s="35"/>
      <c r="P17" s="36"/>
      <c r="Q17" s="36"/>
      <c r="R17" s="38"/>
    </row>
    <row r="18" spans="1:18" ht="12.75">
      <c r="A18" s="30">
        <v>12</v>
      </c>
      <c r="B18" s="31"/>
      <c r="C18" s="32"/>
      <c r="D18" s="33"/>
      <c r="E18" s="34"/>
      <c r="F18" s="34"/>
      <c r="G18" s="35"/>
      <c r="H18" s="36"/>
      <c r="I18" s="36"/>
      <c r="J18" s="37"/>
      <c r="K18" s="35"/>
      <c r="L18" s="36"/>
      <c r="M18" s="36"/>
      <c r="N18" s="37"/>
      <c r="O18" s="35"/>
      <c r="P18" s="36"/>
      <c r="Q18" s="36"/>
      <c r="R18" s="38"/>
    </row>
    <row r="19" spans="1:18" ht="12.75">
      <c r="A19" s="30">
        <v>13</v>
      </c>
      <c r="B19" s="31"/>
      <c r="C19" s="32"/>
      <c r="D19" s="33"/>
      <c r="E19" s="34"/>
      <c r="F19" s="34"/>
      <c r="G19" s="35"/>
      <c r="H19" s="36"/>
      <c r="I19" s="36"/>
      <c r="J19" s="37"/>
      <c r="K19" s="35"/>
      <c r="L19" s="36"/>
      <c r="M19" s="36"/>
      <c r="N19" s="37"/>
      <c r="O19" s="35"/>
      <c r="P19" s="36"/>
      <c r="Q19" s="36"/>
      <c r="R19" s="38"/>
    </row>
    <row r="20" spans="1:18" ht="12.75">
      <c r="A20" s="30">
        <v>14</v>
      </c>
      <c r="B20" s="31"/>
      <c r="C20" s="32"/>
      <c r="D20" s="33"/>
      <c r="E20" s="34"/>
      <c r="F20" s="34"/>
      <c r="G20" s="35"/>
      <c r="H20" s="36"/>
      <c r="I20" s="36"/>
      <c r="J20" s="37"/>
      <c r="K20" s="35"/>
      <c r="L20" s="36"/>
      <c r="M20" s="36"/>
      <c r="N20" s="37"/>
      <c r="O20" s="35"/>
      <c r="P20" s="36"/>
      <c r="Q20" s="36"/>
      <c r="R20" s="38"/>
    </row>
    <row r="21" spans="1:18" ht="12.75">
      <c r="A21" s="30">
        <v>15</v>
      </c>
      <c r="B21" s="31"/>
      <c r="C21" s="32"/>
      <c r="D21" s="33"/>
      <c r="E21" s="34"/>
      <c r="F21" s="34"/>
      <c r="G21" s="35"/>
      <c r="H21" s="36"/>
      <c r="I21" s="36"/>
      <c r="J21" s="37"/>
      <c r="K21" s="35"/>
      <c r="L21" s="36"/>
      <c r="M21" s="36"/>
      <c r="N21" s="37"/>
      <c r="O21" s="35"/>
      <c r="P21" s="36"/>
      <c r="Q21" s="36"/>
      <c r="R21" s="38"/>
    </row>
    <row r="22" spans="1:18" ht="12.75">
      <c r="A22" s="30">
        <v>16</v>
      </c>
      <c r="B22" s="31"/>
      <c r="C22" s="32"/>
      <c r="D22" s="33"/>
      <c r="E22" s="34"/>
      <c r="F22" s="34"/>
      <c r="G22" s="35"/>
      <c r="H22" s="36"/>
      <c r="I22" s="36"/>
      <c r="J22" s="37"/>
      <c r="K22" s="35"/>
      <c r="L22" s="36"/>
      <c r="M22" s="36"/>
      <c r="N22" s="37"/>
      <c r="O22" s="35"/>
      <c r="P22" s="36"/>
      <c r="Q22" s="36"/>
      <c r="R22" s="38"/>
    </row>
    <row r="23" spans="1:18" ht="12.75">
      <c r="A23" s="30">
        <v>17</v>
      </c>
      <c r="B23" s="31"/>
      <c r="C23" s="32"/>
      <c r="D23" s="33"/>
      <c r="E23" s="34"/>
      <c r="F23" s="34"/>
      <c r="G23" s="35"/>
      <c r="H23" s="36"/>
      <c r="I23" s="36"/>
      <c r="J23" s="37"/>
      <c r="K23" s="35"/>
      <c r="L23" s="36"/>
      <c r="M23" s="36"/>
      <c r="N23" s="37"/>
      <c r="O23" s="35"/>
      <c r="P23" s="36"/>
      <c r="Q23" s="36"/>
      <c r="R23" s="38"/>
    </row>
    <row r="24" spans="1:18" ht="12.75">
      <c r="A24" s="30">
        <v>18</v>
      </c>
      <c r="B24" s="108"/>
      <c r="C24" s="109"/>
      <c r="D24" s="110"/>
      <c r="E24" s="34"/>
      <c r="F24" s="34"/>
      <c r="G24" s="35"/>
      <c r="H24" s="36"/>
      <c r="I24" s="36"/>
      <c r="J24" s="37"/>
      <c r="K24" s="35"/>
      <c r="L24" s="36"/>
      <c r="M24" s="36"/>
      <c r="N24" s="37"/>
      <c r="O24" s="35"/>
      <c r="P24" s="36"/>
      <c r="Q24" s="36"/>
      <c r="R24" s="38"/>
    </row>
    <row r="25" spans="1:18" ht="12.75">
      <c r="A25" s="30">
        <v>19</v>
      </c>
      <c r="B25" s="108"/>
      <c r="C25" s="109"/>
      <c r="D25" s="110"/>
      <c r="E25" s="34"/>
      <c r="F25" s="34"/>
      <c r="G25" s="35"/>
      <c r="H25" s="36"/>
      <c r="I25" s="36"/>
      <c r="J25" s="37"/>
      <c r="K25" s="35"/>
      <c r="L25" s="36"/>
      <c r="M25" s="36"/>
      <c r="N25" s="37"/>
      <c r="O25" s="35"/>
      <c r="P25" s="36"/>
      <c r="Q25" s="36"/>
      <c r="R25" s="38"/>
    </row>
    <row r="26" spans="1:18" ht="12.75">
      <c r="A26" s="30">
        <v>20</v>
      </c>
      <c r="B26" s="31"/>
      <c r="C26" s="32"/>
      <c r="D26" s="33"/>
      <c r="E26" s="34"/>
      <c r="F26" s="34"/>
      <c r="G26" s="35"/>
      <c r="H26" s="36"/>
      <c r="I26" s="36"/>
      <c r="J26" s="37"/>
      <c r="K26" s="35"/>
      <c r="L26" s="36"/>
      <c r="M26" s="36"/>
      <c r="N26" s="37"/>
      <c r="O26" s="35"/>
      <c r="P26" s="36"/>
      <c r="Q26" s="36"/>
      <c r="R26" s="38"/>
    </row>
    <row r="27" spans="1:18" ht="12.75">
      <c r="A27" s="30">
        <v>21</v>
      </c>
      <c r="B27" s="31"/>
      <c r="C27" s="32"/>
      <c r="D27" s="33"/>
      <c r="E27" s="34"/>
      <c r="F27" s="34"/>
      <c r="G27" s="35"/>
      <c r="H27" s="36"/>
      <c r="I27" s="36"/>
      <c r="J27" s="37"/>
      <c r="K27" s="35"/>
      <c r="L27" s="36"/>
      <c r="M27" s="36"/>
      <c r="N27" s="37"/>
      <c r="O27" s="35"/>
      <c r="P27" s="36"/>
      <c r="Q27" s="36"/>
      <c r="R27" s="38"/>
    </row>
    <row r="28" spans="1:18" ht="12.75">
      <c r="A28" s="30">
        <v>22</v>
      </c>
      <c r="B28" s="39"/>
      <c r="C28" s="40"/>
      <c r="D28" s="41"/>
      <c r="E28" s="42"/>
      <c r="F28" s="42"/>
      <c r="G28" s="43"/>
      <c r="H28" s="44"/>
      <c r="I28" s="44"/>
      <c r="J28" s="37"/>
      <c r="K28" s="43"/>
      <c r="L28" s="44"/>
      <c r="M28" s="44"/>
      <c r="N28" s="37"/>
      <c r="O28" s="35"/>
      <c r="P28" s="36"/>
      <c r="Q28" s="36"/>
      <c r="R28" s="38"/>
    </row>
    <row r="29" spans="1:18" ht="12.75">
      <c r="A29" s="30">
        <v>23</v>
      </c>
      <c r="B29" s="31"/>
      <c r="C29" s="32"/>
      <c r="D29" s="33"/>
      <c r="E29" s="34"/>
      <c r="F29" s="34"/>
      <c r="G29" s="35"/>
      <c r="H29" s="36"/>
      <c r="I29" s="36"/>
      <c r="J29" s="37"/>
      <c r="K29" s="35"/>
      <c r="L29" s="36"/>
      <c r="M29" s="36"/>
      <c r="N29" s="37"/>
      <c r="O29" s="35"/>
      <c r="P29" s="36"/>
      <c r="Q29" s="36"/>
      <c r="R29" s="38"/>
    </row>
    <row r="30" spans="1:18" ht="12.75">
      <c r="A30" s="30">
        <v>24</v>
      </c>
      <c r="B30" s="31"/>
      <c r="C30" s="32"/>
      <c r="D30" s="33"/>
      <c r="E30" s="34"/>
      <c r="F30" s="34"/>
      <c r="G30" s="35"/>
      <c r="H30" s="36"/>
      <c r="I30" s="36"/>
      <c r="J30" s="37"/>
      <c r="K30" s="35"/>
      <c r="L30" s="36"/>
      <c r="M30" s="36"/>
      <c r="N30" s="37"/>
      <c r="O30" s="35"/>
      <c r="P30" s="36"/>
      <c r="Q30" s="36"/>
      <c r="R30" s="38"/>
    </row>
    <row r="31" spans="1:18" ht="12.75">
      <c r="A31" s="30">
        <v>25</v>
      </c>
      <c r="B31" s="31"/>
      <c r="C31" s="32"/>
      <c r="D31" s="33"/>
      <c r="E31" s="34"/>
      <c r="F31" s="34"/>
      <c r="G31" s="35"/>
      <c r="H31" s="36"/>
      <c r="I31" s="36"/>
      <c r="J31" s="37"/>
      <c r="K31" s="35"/>
      <c r="L31" s="36"/>
      <c r="M31" s="36"/>
      <c r="N31" s="37"/>
      <c r="O31" s="35"/>
      <c r="P31" s="36"/>
      <c r="Q31" s="36"/>
      <c r="R31" s="38"/>
    </row>
    <row r="32" spans="1:18" ht="12.75">
      <c r="A32" s="45"/>
      <c r="B32" s="46"/>
      <c r="C32" s="42"/>
      <c r="D32" s="41"/>
      <c r="E32" s="42"/>
      <c r="F32" s="42"/>
      <c r="G32" s="43"/>
      <c r="H32" s="44"/>
      <c r="I32" s="44"/>
      <c r="J32" s="47"/>
      <c r="K32" s="43"/>
      <c r="L32" s="44"/>
      <c r="M32" s="44"/>
      <c r="N32" s="47"/>
      <c r="O32" s="43"/>
      <c r="P32" s="44"/>
      <c r="Q32" s="44"/>
      <c r="R32" s="48"/>
    </row>
    <row r="33" spans="1:18" ht="12.75">
      <c r="A33" s="45"/>
      <c r="B33" s="46"/>
      <c r="C33" s="42"/>
      <c r="D33" s="41"/>
      <c r="E33" s="42"/>
      <c r="F33" s="42"/>
      <c r="G33" s="43"/>
      <c r="H33" s="44"/>
      <c r="I33" s="44"/>
      <c r="J33" s="47"/>
      <c r="K33" s="43"/>
      <c r="L33" s="44"/>
      <c r="M33" s="44"/>
      <c r="N33" s="47"/>
      <c r="O33" s="43"/>
      <c r="P33" s="44"/>
      <c r="Q33" s="44"/>
      <c r="R33" s="48"/>
    </row>
    <row r="34" spans="1:18" ht="12.75">
      <c r="A34" s="45"/>
      <c r="B34" s="46"/>
      <c r="C34" s="42"/>
      <c r="D34" s="41"/>
      <c r="E34" s="42"/>
      <c r="F34" s="42"/>
      <c r="G34" s="43"/>
      <c r="H34" s="44"/>
      <c r="I34" s="44"/>
      <c r="J34" s="47"/>
      <c r="K34" s="43"/>
      <c r="L34" s="44"/>
      <c r="M34" s="44"/>
      <c r="N34" s="47"/>
      <c r="O34" s="43"/>
      <c r="P34" s="44"/>
      <c r="Q34" s="44"/>
      <c r="R34" s="48"/>
    </row>
    <row r="35" spans="1:18" ht="12.75">
      <c r="A35" s="49"/>
      <c r="B35" s="50"/>
      <c r="C35" s="51"/>
      <c r="D35" s="52"/>
      <c r="E35" s="51"/>
      <c r="F35" s="51"/>
      <c r="G35" s="53"/>
      <c r="H35" s="54"/>
      <c r="I35" s="54"/>
      <c r="J35" s="55"/>
      <c r="K35" s="53"/>
      <c r="L35" s="54"/>
      <c r="M35" s="54"/>
      <c r="N35" s="55"/>
      <c r="O35" s="53"/>
      <c r="P35" s="54"/>
      <c r="Q35" s="54"/>
      <c r="R35" s="56"/>
    </row>
  </sheetData>
  <mergeCells count="4">
    <mergeCell ref="D3:H3"/>
    <mergeCell ref="G5:J5"/>
    <mergeCell ref="K5:N5"/>
    <mergeCell ref="O5:R5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</cp:lastModifiedBy>
  <cp:lastPrinted>2010-11-21T16:14:25Z</cp:lastPrinted>
  <dcterms:created xsi:type="dcterms:W3CDTF">2010-11-21T18:24:25Z</dcterms:created>
  <dcterms:modified xsi:type="dcterms:W3CDTF">2010-11-21T18:32:53Z</dcterms:modified>
  <cp:category/>
  <cp:version/>
  <cp:contentType/>
  <cp:contentStatus/>
</cp:coreProperties>
</file>